
<file path=[Content_Types].xml><?xml version="1.0" encoding="utf-8"?>
<Types xmlns="http://schemas.openxmlformats.org/package/2006/content-types">
  <Default Extension="jpeg" ContentType="image/jpeg"/>
  <Default Extension="rels" ContentType="application/vnd.openxmlformats-package.relationships+xml"/>
  <Default Extension="tiff" ContentType="image/tiff"/>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3"/>
  <workbookPr showInkAnnotation="0" autoCompressPictures="0"/>
  <mc:AlternateContent xmlns:mc="http://schemas.openxmlformats.org/markup-compatibility/2006">
    <mc:Choice Requires="x15">
      <x15ac:absPath xmlns:x15ac="http://schemas.microsoft.com/office/spreadsheetml/2010/11/ac" url="/Users/sarahlafrance/Downloads/"/>
    </mc:Choice>
  </mc:AlternateContent>
  <xr:revisionPtr revIDLastSave="0" documentId="8_{3E82F148-AD36-F845-B63E-917541A36139}" xr6:coauthVersionLast="45" xr6:coauthVersionMax="45" xr10:uidLastSave="{00000000-0000-0000-0000-000000000000}"/>
  <bookViews>
    <workbookView xWindow="0" yWindow="460" windowWidth="27200" windowHeight="13860" tabRatio="868" activeTab="1" xr2:uid="{00000000-000D-0000-FFFF-FFFF00000000}"/>
  </bookViews>
  <sheets>
    <sheet name="_SSC" sheetId="29" state="veryHidden" r:id="rId1"/>
    <sheet name="TCO Tool ECPAR" sheetId="34" r:id="rId2"/>
  </sheets>
  <definedNames>
    <definedName name="_Ctrl_10" localSheetId="1" hidden="1">#REF!</definedName>
    <definedName name="_Ctrl_10" hidden="1">#REF!</definedName>
    <definedName name="_Ctrl_100" localSheetId="1" hidden="1">#REF!</definedName>
    <definedName name="_Ctrl_100" hidden="1">#REF!</definedName>
    <definedName name="_Ctrl_101" localSheetId="1" hidden="1">#REF!</definedName>
    <definedName name="_Ctrl_101" hidden="1">#REF!</definedName>
    <definedName name="_Ctrl_102" localSheetId="1" hidden="1">#REF!</definedName>
    <definedName name="_Ctrl_102" hidden="1">#REF!</definedName>
    <definedName name="_Ctrl_103" localSheetId="1" hidden="1">#REF!</definedName>
    <definedName name="_Ctrl_103" hidden="1">#REF!</definedName>
    <definedName name="_Ctrl_104" localSheetId="1" hidden="1">#REF!</definedName>
    <definedName name="_Ctrl_104" hidden="1">#REF!</definedName>
    <definedName name="_Ctrl_105" localSheetId="1" hidden="1">#REF!</definedName>
    <definedName name="_Ctrl_105" hidden="1">#REF!</definedName>
    <definedName name="_Ctrl_106" localSheetId="1" hidden="1">#REF!</definedName>
    <definedName name="_Ctrl_106" hidden="1">#REF!</definedName>
    <definedName name="_Ctrl_107" localSheetId="1" hidden="1">#REF!</definedName>
    <definedName name="_Ctrl_107" hidden="1">#REF!</definedName>
    <definedName name="_Ctrl_108" localSheetId="1" hidden="1">#REF!</definedName>
    <definedName name="_Ctrl_108" hidden="1">#REF!</definedName>
    <definedName name="_Ctrl_109" localSheetId="1" hidden="1">#REF!</definedName>
    <definedName name="_Ctrl_109" hidden="1">#REF!</definedName>
    <definedName name="_Ctrl_11" localSheetId="1" hidden="1">#REF!</definedName>
    <definedName name="_Ctrl_11" hidden="1">#REF!</definedName>
    <definedName name="_Ctrl_110" localSheetId="1" hidden="1">#REF!</definedName>
    <definedName name="_Ctrl_110" hidden="1">#REF!</definedName>
    <definedName name="_Ctrl_111" localSheetId="1" hidden="1">#REF!</definedName>
    <definedName name="_Ctrl_111" hidden="1">#REF!</definedName>
    <definedName name="_Ctrl_112" localSheetId="1" hidden="1">#REF!</definedName>
    <definedName name="_Ctrl_112" hidden="1">#REF!</definedName>
    <definedName name="_Ctrl_113" localSheetId="1" hidden="1">#REF!</definedName>
    <definedName name="_Ctrl_113" hidden="1">#REF!</definedName>
    <definedName name="_Ctrl_114" localSheetId="1" hidden="1">#REF!</definedName>
    <definedName name="_Ctrl_114" hidden="1">#REF!</definedName>
    <definedName name="_Ctrl_115" localSheetId="1" hidden="1">#REF!</definedName>
    <definedName name="_Ctrl_115" hidden="1">#REF!</definedName>
    <definedName name="_Ctrl_116" localSheetId="1" hidden="1">#REF!</definedName>
    <definedName name="_Ctrl_116" hidden="1">#REF!</definedName>
    <definedName name="_Ctrl_117" localSheetId="1" hidden="1">#REF!</definedName>
    <definedName name="_Ctrl_117" hidden="1">#REF!</definedName>
    <definedName name="_Ctrl_118" localSheetId="1" hidden="1">#REF!</definedName>
    <definedName name="_Ctrl_118" hidden="1">#REF!</definedName>
    <definedName name="_Ctrl_119" localSheetId="1" hidden="1">#REF!</definedName>
    <definedName name="_Ctrl_119" hidden="1">#REF!</definedName>
    <definedName name="_Ctrl_12" localSheetId="1" hidden="1">#REF!</definedName>
    <definedName name="_Ctrl_12" hidden="1">#REF!</definedName>
    <definedName name="_Ctrl_120" localSheetId="1" hidden="1">#REF!</definedName>
    <definedName name="_Ctrl_120" hidden="1">#REF!</definedName>
    <definedName name="_Ctrl_121" localSheetId="1" hidden="1">#REF!</definedName>
    <definedName name="_Ctrl_121" hidden="1">#REF!</definedName>
    <definedName name="_Ctrl_122" localSheetId="1" hidden="1">#REF!</definedName>
    <definedName name="_Ctrl_122" hidden="1">#REF!</definedName>
    <definedName name="_Ctrl_123" localSheetId="1" hidden="1">#REF!</definedName>
    <definedName name="_Ctrl_123" hidden="1">#REF!</definedName>
    <definedName name="_Ctrl_124" localSheetId="1" hidden="1">#REF!</definedName>
    <definedName name="_Ctrl_124" hidden="1">#REF!</definedName>
    <definedName name="_Ctrl_125" localSheetId="1" hidden="1">#REF!</definedName>
    <definedName name="_Ctrl_125" hidden="1">#REF!</definedName>
    <definedName name="_Ctrl_126" localSheetId="1" hidden="1">#REF!</definedName>
    <definedName name="_Ctrl_126" hidden="1">#REF!</definedName>
    <definedName name="_Ctrl_127" localSheetId="1" hidden="1">#REF!</definedName>
    <definedName name="_Ctrl_127" hidden="1">#REF!</definedName>
    <definedName name="_Ctrl_128" localSheetId="1" hidden="1">#REF!</definedName>
    <definedName name="_Ctrl_128" hidden="1">#REF!</definedName>
    <definedName name="_Ctrl_129" localSheetId="1" hidden="1">#REF!</definedName>
    <definedName name="_Ctrl_129" hidden="1">#REF!</definedName>
    <definedName name="_Ctrl_13" localSheetId="1" hidden="1">#REF!</definedName>
    <definedName name="_Ctrl_13" hidden="1">#REF!</definedName>
    <definedName name="_Ctrl_130" localSheetId="1" hidden="1">#REF!</definedName>
    <definedName name="_Ctrl_130" hidden="1">#REF!</definedName>
    <definedName name="_Ctrl_131" localSheetId="1" hidden="1">#REF!</definedName>
    <definedName name="_Ctrl_131" hidden="1">#REF!</definedName>
    <definedName name="_Ctrl_132" localSheetId="1" hidden="1">#REF!</definedName>
    <definedName name="_Ctrl_132" hidden="1">#REF!</definedName>
    <definedName name="_Ctrl_133" localSheetId="1" hidden="1">#REF!</definedName>
    <definedName name="_Ctrl_133" hidden="1">#REF!</definedName>
    <definedName name="_Ctrl_134" localSheetId="1" hidden="1">#REF!</definedName>
    <definedName name="_Ctrl_134" hidden="1">#REF!</definedName>
    <definedName name="_Ctrl_135" localSheetId="1" hidden="1">#REF!</definedName>
    <definedName name="_Ctrl_135" hidden="1">#REF!</definedName>
    <definedName name="_Ctrl_136" localSheetId="1" hidden="1">#REF!</definedName>
    <definedName name="_Ctrl_136" hidden="1">#REF!</definedName>
    <definedName name="_Ctrl_137" localSheetId="1" hidden="1">#REF!</definedName>
    <definedName name="_Ctrl_137" hidden="1">#REF!</definedName>
    <definedName name="_Ctrl_138" localSheetId="1" hidden="1">#REF!</definedName>
    <definedName name="_Ctrl_138" hidden="1">#REF!</definedName>
    <definedName name="_Ctrl_139" localSheetId="1" hidden="1">'TCO Tool ECPAR'!#REF!</definedName>
    <definedName name="_Ctrl_139" hidden="1">#REF!</definedName>
    <definedName name="_Ctrl_14" localSheetId="1" hidden="1">#REF!</definedName>
    <definedName name="_Ctrl_14" hidden="1">#REF!</definedName>
    <definedName name="_Ctrl_140" localSheetId="1" hidden="1">#REF!</definedName>
    <definedName name="_Ctrl_140" hidden="1">#REF!</definedName>
    <definedName name="_Ctrl_141" localSheetId="1" hidden="1">#REF!</definedName>
    <definedName name="_Ctrl_141" hidden="1">#REF!</definedName>
    <definedName name="_Ctrl_142" localSheetId="1" hidden="1">#REF!</definedName>
    <definedName name="_Ctrl_142" hidden="1">#REF!</definedName>
    <definedName name="_Ctrl_143" localSheetId="1" hidden="1">#REF!</definedName>
    <definedName name="_Ctrl_143" hidden="1">#REF!</definedName>
    <definedName name="_Ctrl_15" localSheetId="1" hidden="1">#REF!</definedName>
    <definedName name="_Ctrl_15" hidden="1">#REF!</definedName>
    <definedName name="_Ctrl_16" localSheetId="1" hidden="1">#REF!</definedName>
    <definedName name="_Ctrl_16" hidden="1">#REF!</definedName>
    <definedName name="_Ctrl_17" localSheetId="1" hidden="1">#REF!</definedName>
    <definedName name="_Ctrl_17" hidden="1">#REF!</definedName>
    <definedName name="_Ctrl_18" localSheetId="1" hidden="1">#REF!</definedName>
    <definedName name="_Ctrl_18" hidden="1">#REF!</definedName>
    <definedName name="_Ctrl_19" localSheetId="1" hidden="1">#REF!</definedName>
    <definedName name="_Ctrl_19" hidden="1">#REF!</definedName>
    <definedName name="_Ctrl_20" localSheetId="1" hidden="1">#REF!</definedName>
    <definedName name="_Ctrl_20" hidden="1">#REF!</definedName>
    <definedName name="_Ctrl_21" hidden="1">#REF!</definedName>
    <definedName name="_Ctrl_22" localSheetId="1" hidden="1">#REF!</definedName>
    <definedName name="_Ctrl_22" hidden="1">#REF!</definedName>
    <definedName name="_Ctrl_23" localSheetId="1" hidden="1">#REF!</definedName>
    <definedName name="_Ctrl_23" hidden="1">#REF!</definedName>
    <definedName name="_Ctrl_24" localSheetId="1" hidden="1">#REF!</definedName>
    <definedName name="_Ctrl_24" hidden="1">#REF!</definedName>
    <definedName name="_Ctrl_25" localSheetId="1" hidden="1">#REF!</definedName>
    <definedName name="_Ctrl_25" hidden="1">#REF!</definedName>
    <definedName name="_Ctrl_26" localSheetId="1" hidden="1">#REF!</definedName>
    <definedName name="_Ctrl_26" hidden="1">#REF!</definedName>
    <definedName name="_Ctrl_27" localSheetId="1" hidden="1">#REF!</definedName>
    <definedName name="_Ctrl_27" hidden="1">#REF!</definedName>
    <definedName name="_Ctrl_28" localSheetId="1" hidden="1">#REF!</definedName>
    <definedName name="_Ctrl_28" hidden="1">#REF!</definedName>
    <definedName name="_Ctrl_29" localSheetId="1" hidden="1">#REF!</definedName>
    <definedName name="_Ctrl_29" hidden="1">#REF!</definedName>
    <definedName name="_Ctrl_3" hidden="1">#REF!</definedName>
    <definedName name="_Ctrl_30" localSheetId="1" hidden="1">#REF!</definedName>
    <definedName name="_Ctrl_30" hidden="1">#REF!</definedName>
    <definedName name="_Ctrl_31" localSheetId="1" hidden="1">#REF!</definedName>
    <definedName name="_Ctrl_31" hidden="1">#REF!</definedName>
    <definedName name="_Ctrl_32" localSheetId="1" hidden="1">#REF!</definedName>
    <definedName name="_Ctrl_32" hidden="1">#REF!</definedName>
    <definedName name="_Ctrl_33" localSheetId="1" hidden="1">#REF!</definedName>
    <definedName name="_Ctrl_33" hidden="1">#REF!</definedName>
    <definedName name="_Ctrl_34" localSheetId="1" hidden="1">#REF!</definedName>
    <definedName name="_Ctrl_34" hidden="1">#REF!</definedName>
    <definedName name="_Ctrl_35" localSheetId="1" hidden="1">#REF!</definedName>
    <definedName name="_Ctrl_35" hidden="1">#REF!</definedName>
    <definedName name="_Ctrl_36" localSheetId="1" hidden="1">#REF!</definedName>
    <definedName name="_Ctrl_36" hidden="1">#REF!</definedName>
    <definedName name="_Ctrl_37" localSheetId="1" hidden="1">#REF!</definedName>
    <definedName name="_Ctrl_37" hidden="1">#REF!</definedName>
    <definedName name="_Ctrl_38" localSheetId="1" hidden="1">#REF!</definedName>
    <definedName name="_Ctrl_38" hidden="1">#REF!</definedName>
    <definedName name="_Ctrl_39" localSheetId="1" hidden="1">#REF!</definedName>
    <definedName name="_Ctrl_39" hidden="1">#REF!</definedName>
    <definedName name="_Ctrl_4" localSheetId="1" hidden="1">#REF!</definedName>
    <definedName name="_Ctrl_4" hidden="1">#REF!</definedName>
    <definedName name="_Ctrl_40" localSheetId="1" hidden="1">#REF!</definedName>
    <definedName name="_Ctrl_40" hidden="1">#REF!</definedName>
    <definedName name="_Ctrl_42" localSheetId="1" hidden="1">#REF!</definedName>
    <definedName name="_Ctrl_42" hidden="1">#REF!</definedName>
    <definedName name="_Ctrl_44" localSheetId="1" hidden="1">#REF!</definedName>
    <definedName name="_Ctrl_44" hidden="1">#REF!</definedName>
    <definedName name="_Ctrl_45" localSheetId="1" hidden="1">#REF!</definedName>
    <definedName name="_Ctrl_45" hidden="1">#REF!</definedName>
    <definedName name="_Ctrl_46" localSheetId="1" hidden="1">#REF!</definedName>
    <definedName name="_Ctrl_46" hidden="1">#REF!</definedName>
    <definedName name="_Ctrl_47" localSheetId="1" hidden="1">#REF!</definedName>
    <definedName name="_Ctrl_47" hidden="1">#REF!</definedName>
    <definedName name="_Ctrl_48" localSheetId="1" hidden="1">#REF!</definedName>
    <definedName name="_Ctrl_48" hidden="1">#REF!</definedName>
    <definedName name="_Ctrl_49" localSheetId="1" hidden="1">#REF!</definedName>
    <definedName name="_Ctrl_49" hidden="1">#REF!</definedName>
    <definedName name="_Ctrl_5" hidden="1">#REF!</definedName>
    <definedName name="_Ctrl_50" localSheetId="1" hidden="1">#REF!</definedName>
    <definedName name="_Ctrl_50" hidden="1">#REF!</definedName>
    <definedName name="_Ctrl_51" localSheetId="1" hidden="1">#REF!</definedName>
    <definedName name="_Ctrl_51" hidden="1">#REF!</definedName>
    <definedName name="_Ctrl_52" localSheetId="1" hidden="1">#REF!</definedName>
    <definedName name="_Ctrl_52" hidden="1">#REF!</definedName>
    <definedName name="_Ctrl_53" localSheetId="1" hidden="1">#REF!</definedName>
    <definedName name="_Ctrl_53" hidden="1">#REF!</definedName>
    <definedName name="_Ctrl_54" localSheetId="1" hidden="1">#REF!</definedName>
    <definedName name="_Ctrl_54" hidden="1">#REF!</definedName>
    <definedName name="_Ctrl_55" localSheetId="1" hidden="1">#REF!</definedName>
    <definedName name="_Ctrl_55" hidden="1">#REF!</definedName>
    <definedName name="_Ctrl_56" localSheetId="1" hidden="1">#REF!</definedName>
    <definedName name="_Ctrl_56" hidden="1">#REF!</definedName>
    <definedName name="_Ctrl_57" localSheetId="1" hidden="1">#REF!</definedName>
    <definedName name="_Ctrl_57" hidden="1">#REF!</definedName>
    <definedName name="_Ctrl_58" localSheetId="1" hidden="1">#REF!</definedName>
    <definedName name="_Ctrl_58" hidden="1">#REF!</definedName>
    <definedName name="_Ctrl_59" localSheetId="1" hidden="1">#REF!</definedName>
    <definedName name="_Ctrl_59" hidden="1">#REF!</definedName>
    <definedName name="_Ctrl_6" localSheetId="1" hidden="1">#REF!</definedName>
    <definedName name="_Ctrl_6" hidden="1">#REF!</definedName>
    <definedName name="_Ctrl_60" localSheetId="1" hidden="1">#REF!</definedName>
    <definedName name="_Ctrl_60" hidden="1">#REF!</definedName>
    <definedName name="_Ctrl_61" localSheetId="1" hidden="1">#REF!</definedName>
    <definedName name="_Ctrl_61" hidden="1">#REF!</definedName>
    <definedName name="_Ctrl_62" localSheetId="1" hidden="1">#REF!</definedName>
    <definedName name="_Ctrl_62" hidden="1">#REF!</definedName>
    <definedName name="_Ctrl_63" localSheetId="1" hidden="1">#REF!</definedName>
    <definedName name="_Ctrl_63" hidden="1">#REF!</definedName>
    <definedName name="_Ctrl_64" localSheetId="1" hidden="1">#REF!</definedName>
    <definedName name="_Ctrl_64" hidden="1">#REF!</definedName>
    <definedName name="_Ctrl_65" localSheetId="1" hidden="1">#REF!</definedName>
    <definedName name="_Ctrl_65" hidden="1">#REF!</definedName>
    <definedName name="_Ctrl_66" localSheetId="1" hidden="1">#REF!</definedName>
    <definedName name="_Ctrl_66" hidden="1">#REF!</definedName>
    <definedName name="_Ctrl_67" localSheetId="1" hidden="1">#REF!</definedName>
    <definedName name="_Ctrl_67" hidden="1">#REF!</definedName>
    <definedName name="_Ctrl_68" localSheetId="1" hidden="1">#REF!</definedName>
    <definedName name="_Ctrl_68" hidden="1">#REF!</definedName>
    <definedName name="_Ctrl_69" localSheetId="1" hidden="1">#REF!</definedName>
    <definedName name="_Ctrl_69" hidden="1">#REF!</definedName>
    <definedName name="_Ctrl_7" localSheetId="1" hidden="1">#REF!</definedName>
    <definedName name="_Ctrl_7" hidden="1">#REF!</definedName>
    <definedName name="_Ctrl_70" localSheetId="1" hidden="1">#REF!</definedName>
    <definedName name="_Ctrl_70" hidden="1">#REF!</definedName>
    <definedName name="_Ctrl_71" localSheetId="1" hidden="1">#REF!</definedName>
    <definedName name="_Ctrl_71" hidden="1">#REF!</definedName>
    <definedName name="_Ctrl_72" localSheetId="1" hidden="1">#REF!</definedName>
    <definedName name="_Ctrl_72" hidden="1">#REF!</definedName>
    <definedName name="_Ctrl_73" localSheetId="1" hidden="1">#REF!</definedName>
    <definedName name="_Ctrl_73" hidden="1">#REF!</definedName>
    <definedName name="_Ctrl_74" localSheetId="1" hidden="1">#REF!</definedName>
    <definedName name="_Ctrl_74" hidden="1">#REF!</definedName>
    <definedName name="_Ctrl_75" localSheetId="1" hidden="1">#REF!</definedName>
    <definedName name="_Ctrl_75" hidden="1">#REF!</definedName>
    <definedName name="_Ctrl_76" localSheetId="1" hidden="1">#REF!</definedName>
    <definedName name="_Ctrl_76" hidden="1">#REF!</definedName>
    <definedName name="_Ctrl_77" localSheetId="1" hidden="1">#REF!</definedName>
    <definedName name="_Ctrl_77" hidden="1">#REF!</definedName>
    <definedName name="_Ctrl_78" localSheetId="1" hidden="1">#REF!</definedName>
    <definedName name="_Ctrl_78" hidden="1">#REF!</definedName>
    <definedName name="_Ctrl_79" localSheetId="1" hidden="1">#REF!</definedName>
    <definedName name="_Ctrl_79" hidden="1">#REF!</definedName>
    <definedName name="_Ctrl_8" localSheetId="1" hidden="1">#REF!</definedName>
    <definedName name="_Ctrl_8" hidden="1">#REF!</definedName>
    <definedName name="_Ctrl_80" localSheetId="1" hidden="1">#REF!</definedName>
    <definedName name="_Ctrl_80" hidden="1">#REF!</definedName>
    <definedName name="_Ctrl_81" localSheetId="1" hidden="1">#REF!</definedName>
    <definedName name="_Ctrl_81" hidden="1">#REF!</definedName>
    <definedName name="_Ctrl_82" localSheetId="1" hidden="1">#REF!</definedName>
    <definedName name="_Ctrl_82" hidden="1">#REF!</definedName>
    <definedName name="_Ctrl_83" localSheetId="1" hidden="1">#REF!</definedName>
    <definedName name="_Ctrl_83" hidden="1">#REF!</definedName>
    <definedName name="_Ctrl_84" localSheetId="1" hidden="1">#REF!</definedName>
    <definedName name="_Ctrl_84" hidden="1">#REF!</definedName>
    <definedName name="_Ctrl_85" localSheetId="1" hidden="1">#REF!</definedName>
    <definedName name="_Ctrl_85" hidden="1">#REF!</definedName>
    <definedName name="_Ctrl_86" localSheetId="1" hidden="1">#REF!</definedName>
    <definedName name="_Ctrl_86" hidden="1">#REF!</definedName>
    <definedName name="_Ctrl_87" localSheetId="1" hidden="1">#REF!</definedName>
    <definedName name="_Ctrl_87" hidden="1">#REF!</definedName>
    <definedName name="_Ctrl_88" localSheetId="1" hidden="1">#REF!</definedName>
    <definedName name="_Ctrl_88" hidden="1">#REF!</definedName>
    <definedName name="_Ctrl_89" localSheetId="1" hidden="1">#REF!</definedName>
    <definedName name="_Ctrl_89" hidden="1">#REF!</definedName>
    <definedName name="_Ctrl_9" localSheetId="1" hidden="1">#REF!</definedName>
    <definedName name="_Ctrl_9" hidden="1">#REF!</definedName>
    <definedName name="_Ctrl_90" localSheetId="1" hidden="1">#REF!</definedName>
    <definedName name="_Ctrl_90" hidden="1">#REF!</definedName>
    <definedName name="_Ctrl_91" localSheetId="1" hidden="1">#REF!</definedName>
    <definedName name="_Ctrl_91" hidden="1">#REF!</definedName>
    <definedName name="_Ctrl_92" localSheetId="1" hidden="1">#REF!</definedName>
    <definedName name="_Ctrl_92" hidden="1">#REF!</definedName>
    <definedName name="_Ctrl_93" localSheetId="1" hidden="1">#REF!</definedName>
    <definedName name="_Ctrl_93" hidden="1">#REF!</definedName>
    <definedName name="_Ctrl_94" localSheetId="1" hidden="1">#REF!</definedName>
    <definedName name="_Ctrl_94" hidden="1">#REF!</definedName>
    <definedName name="_Ctrl_95" localSheetId="1" hidden="1">#REF!</definedName>
    <definedName name="_Ctrl_95" hidden="1">#REF!</definedName>
    <definedName name="_Ctrl_96" localSheetId="1" hidden="1">#REF!</definedName>
    <definedName name="_Ctrl_96" hidden="1">#REF!</definedName>
    <definedName name="_Ctrl_97" localSheetId="1" hidden="1">#REF!</definedName>
    <definedName name="_Ctrl_97" hidden="1">#REF!</definedName>
    <definedName name="_Ctrl_98" localSheetId="1" hidden="1">#REF!</definedName>
    <definedName name="_Ctrl_98" hidden="1">#REF!</definedName>
    <definedName name="_Ctrl_99" localSheetId="1" hidden="1">#REF!</definedName>
    <definedName name="_Ctrl_99" hidden="1">#REF!</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84" i="34" l="1"/>
  <c r="G79" i="34"/>
  <c r="G80" i="34"/>
  <c r="F81" i="34"/>
  <c r="G15" i="34"/>
  <c r="G21" i="34" s="1"/>
  <c r="D60" i="34" s="1"/>
  <c r="E24" i="34"/>
  <c r="G24" i="34" s="1"/>
  <c r="E25" i="34"/>
  <c r="G25" i="34" s="1"/>
  <c r="E26" i="34"/>
  <c r="G26" i="34" s="1"/>
  <c r="G27" i="34"/>
  <c r="G28" i="34"/>
  <c r="G29" i="34"/>
  <c r="F31" i="34"/>
  <c r="G31" i="34" s="1"/>
  <c r="G32" i="34"/>
  <c r="G33" i="34"/>
  <c r="G34" i="34"/>
  <c r="G42" i="34"/>
  <c r="D64" i="34" s="1"/>
  <c r="G43" i="34"/>
  <c r="D66" i="34" s="1"/>
  <c r="E56" i="34"/>
  <c r="G46" i="34" s="1"/>
  <c r="G49" i="34"/>
  <c r="H71" i="34"/>
  <c r="H73" i="34"/>
  <c r="G20" i="34"/>
  <c r="E67" i="34" l="1"/>
  <c r="F67" i="34"/>
  <c r="H67" i="34"/>
  <c r="G45" i="34"/>
  <c r="G81" i="34"/>
  <c r="G50" i="34"/>
  <c r="G47" i="34"/>
  <c r="G51" i="34"/>
  <c r="F65" i="34"/>
  <c r="H65" i="34"/>
  <c r="G65" i="34"/>
  <c r="E65" i="34"/>
  <c r="G35" i="34"/>
  <c r="D62" i="34" s="1"/>
  <c r="G67" i="34"/>
  <c r="G52" i="34" l="1"/>
  <c r="D68" i="34" s="1"/>
  <c r="F69" i="34" s="1"/>
  <c r="E63" i="34"/>
  <c r="G63" i="34"/>
  <c r="F63" i="34"/>
  <c r="H63" i="34"/>
  <c r="E69" i="34" l="1"/>
  <c r="E74" i="34" s="1"/>
  <c r="D75" i="34" s="1"/>
  <c r="G69" i="34"/>
  <c r="G74" i="34" s="1"/>
  <c r="H69" i="34"/>
  <c r="H74" i="34"/>
  <c r="F74" i="3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Bob Willard</author>
    <author>Edouard Clement</author>
  </authors>
  <commentList>
    <comment ref="B16" authorId="0" shapeId="0" xr:uid="{00000000-0006-0000-0500-000001000000}">
      <text>
        <r>
          <rPr>
            <sz val="11"/>
            <color rgb="FF000000"/>
            <rFont val="Tahoma"/>
            <family val="2"/>
          </rPr>
          <t xml:space="preserve">
</t>
        </r>
        <r>
          <rPr>
            <b/>
            <i/>
            <sz val="11"/>
            <color rgb="FF000000"/>
            <rFont val="Tahoma"/>
            <family val="2"/>
          </rPr>
          <t>Description:</t>
        </r>
        <r>
          <rPr>
            <sz val="11"/>
            <color rgb="FF000000"/>
            <rFont val="Tahoma"/>
            <family val="2"/>
          </rPr>
          <t xml:space="preserve"> These are one-time capital expenses required for the project.
</t>
        </r>
        <r>
          <rPr>
            <sz val="11"/>
            <color rgb="FF000000"/>
            <rFont val="Tahoma"/>
            <family val="2"/>
          </rPr>
          <t xml:space="preserve">
</t>
        </r>
        <r>
          <rPr>
            <b/>
            <i/>
            <sz val="11"/>
            <color rgb="FF000000"/>
            <rFont val="Tahoma"/>
            <family val="2"/>
          </rPr>
          <t xml:space="preserve">Context: </t>
        </r>
        <r>
          <rPr>
            <sz val="11"/>
            <color rgb="FF000000"/>
            <rFont val="Tahoma"/>
            <family val="2"/>
          </rPr>
          <t xml:space="preserve">Note that operating costs associated with the initiative are accounted for in the “Expenses” worksheet.
</t>
        </r>
        <r>
          <rPr>
            <sz val="11"/>
            <color rgb="FF000000"/>
            <rFont val="Tahoma"/>
            <family val="2"/>
          </rPr>
          <t xml:space="preserve">
</t>
        </r>
        <r>
          <rPr>
            <b/>
            <i/>
            <sz val="11"/>
            <color rgb="FF000000"/>
            <rFont val="Tahoma"/>
            <family val="2"/>
          </rPr>
          <t xml:space="preserve">Estimation guidance: </t>
        </r>
        <r>
          <rPr>
            <sz val="11"/>
            <color rgb="FF000000"/>
            <rFont val="Tahoma"/>
            <family val="2"/>
          </rPr>
          <t xml:space="preserve">Use rules-of-thumb and informed estimates of what these capital expenses might be. Err on the conservative side and confirm your estimate with mangers closest to this kind of project, especially if they will be involved with implementing it. </t>
        </r>
      </text>
    </comment>
    <comment ref="E23" authorId="1" shapeId="0" xr:uid="{00000000-0006-0000-0500-000002000000}">
      <text>
        <r>
          <rPr>
            <b/>
            <sz val="9"/>
            <color rgb="FF000000"/>
            <rFont val="Calibri"/>
            <family val="2"/>
          </rPr>
          <t>Edouard Clement:</t>
        </r>
        <r>
          <rPr>
            <sz val="9"/>
            <color rgb="FF000000"/>
            <rFont val="Calibri"/>
            <family val="2"/>
          </rPr>
          <t xml:space="preserve">
</t>
        </r>
        <r>
          <rPr>
            <sz val="9"/>
            <color rgb="FF000000"/>
            <rFont val="Calibri"/>
            <family val="2"/>
          </rPr>
          <t>Je mettrais plutôt le nombre d'heures, car peut de gens connaissent l'utilisation annuelle)</t>
        </r>
      </text>
    </comment>
    <comment ref="E26" authorId="1" shapeId="0" xr:uid="{00000000-0006-0000-0500-000003000000}">
      <text>
        <r>
          <rPr>
            <b/>
            <sz val="9"/>
            <color indexed="81"/>
            <rFont val="Calibri"/>
            <family val="2"/>
          </rPr>
          <t>Edouard Clement:</t>
        </r>
        <r>
          <rPr>
            <sz val="9"/>
            <color indexed="81"/>
            <rFont val="Calibri"/>
            <family val="2"/>
          </rPr>
          <t xml:space="preserve">
attention ça se calcul tout seul</t>
        </r>
      </text>
    </comment>
    <comment ref="B42" authorId="0" shapeId="0" xr:uid="{00000000-0006-0000-0500-00000F000000}">
      <text>
        <r>
          <rPr>
            <b/>
            <i/>
            <sz val="11"/>
            <color rgb="FF000000"/>
            <rFont val="Tahoma"/>
            <family val="2"/>
          </rPr>
          <t xml:space="preserve">
</t>
        </r>
        <r>
          <rPr>
            <b/>
            <i/>
            <sz val="11"/>
            <color rgb="FF000000"/>
            <rFont val="Tahoma"/>
            <family val="2"/>
          </rPr>
          <t xml:space="preserve">Definition: </t>
        </r>
        <r>
          <rPr>
            <sz val="11"/>
            <color rgb="FF000000"/>
            <rFont val="Tahoma"/>
            <family val="2"/>
          </rPr>
          <t xml:space="preserve">This is the cost to accommodate growth in the employee population. The costs include the cost of recruiting, hiring, and onboarding new hires each year. 
</t>
        </r>
        <r>
          <rPr>
            <sz val="11"/>
            <color rgb="FF000000"/>
            <rFont val="Tahoma"/>
            <family val="2"/>
          </rPr>
          <t xml:space="preserve">(Note that this cost does not include hiring costs to replace employees who leave voluntarily, which is included in "Attrition expenses," below.)
</t>
        </r>
        <r>
          <rPr>
            <sz val="11"/>
            <color rgb="FF000000"/>
            <rFont val="Tahoma"/>
            <family val="2"/>
          </rPr>
          <t xml:space="preserve">
</t>
        </r>
        <r>
          <rPr>
            <b/>
            <i/>
            <sz val="11"/>
            <color rgb="FF000000"/>
            <rFont val="Tahoma"/>
            <family val="2"/>
          </rPr>
          <t xml:space="preserve">Estimation guidance: </t>
        </r>
        <r>
          <rPr>
            <sz val="11"/>
            <color rgb="FF000000"/>
            <rFont val="Tahoma"/>
            <family val="2"/>
          </rPr>
          <t xml:space="preserve">The average expense of hiring one employee should be available from Human Resources. If the cost is not known, it can be estimated with HR assistance using the template in "Appendix A- HR Calcs" tab in the </t>
        </r>
        <r>
          <rPr>
            <i/>
            <sz val="11"/>
            <color rgb="FF000000"/>
            <rFont val="Tahoma"/>
            <family val="2"/>
          </rPr>
          <t>Sustainability ROI Workbook</t>
        </r>
        <r>
          <rPr>
            <sz val="11"/>
            <color rgb="FF000000"/>
            <rFont val="Tahoma"/>
            <family val="2"/>
          </rPr>
          <t>. Multiply that cost by the number of new hires required to keep up with company growth each year. For example, if the company grows by 5%, it needs 5% more employees and if the average expense to recruit, hire and train a new hire is about $25,000, multiply $25,000 by 5% of the employee population.</t>
        </r>
      </text>
    </comment>
    <comment ref="B43" authorId="0" shapeId="0" xr:uid="{00000000-0006-0000-0500-000010000000}">
      <text>
        <r>
          <rPr>
            <sz val="11"/>
            <color rgb="FF000000"/>
            <rFont val="Tahoma"/>
            <family val="2"/>
          </rPr>
          <t xml:space="preserve">
</t>
        </r>
        <r>
          <rPr>
            <b/>
            <i/>
            <sz val="11"/>
            <color rgb="FF000000"/>
            <rFont val="Tahoma"/>
            <family val="2"/>
          </rPr>
          <t xml:space="preserve">Definition: </t>
        </r>
        <r>
          <rPr>
            <sz val="11"/>
            <color rgb="FF000000"/>
            <rFont val="Tahoma"/>
            <family val="2"/>
          </rPr>
          <t xml:space="preserve">This is the average annual cost of losing and replacing an employee. (Note that this includes hiring the replacement employee so that hiring cost is not included in the above “Hiring expense” line which just includes hiring to accommodate company growth.)
</t>
        </r>
        <r>
          <rPr>
            <i/>
            <sz val="11"/>
            <color rgb="FF000000"/>
            <rFont val="Tahoma"/>
            <family val="2"/>
          </rPr>
          <t xml:space="preserve">
</t>
        </r>
        <r>
          <rPr>
            <b/>
            <i/>
            <sz val="11"/>
            <color rgb="FF000000"/>
            <rFont val="Tahoma"/>
            <family val="2"/>
          </rPr>
          <t>Context:</t>
        </r>
        <r>
          <rPr>
            <b/>
            <sz val="11"/>
            <color rgb="FF000000"/>
            <rFont val="Tahoma"/>
            <family val="2"/>
          </rPr>
          <t xml:space="preserve"> </t>
        </r>
        <r>
          <rPr>
            <sz val="11"/>
            <color rgb="FF000000"/>
            <rFont val="Tahoma"/>
            <family val="2"/>
          </rPr>
          <t xml:space="preserve">This cost includes the full cost of losing and replacing a good employee with someone who is equally productive, from the time the employee starts thinking about leaving until the replacement employee is fully trained and mentored to do the former employee's job. 
</t>
        </r>
        <r>
          <rPr>
            <sz val="11"/>
            <color rgb="FF000000"/>
            <rFont val="Tahoma"/>
            <family val="2"/>
          </rPr>
          <t xml:space="preserve">
</t>
        </r>
        <r>
          <rPr>
            <b/>
            <i/>
            <sz val="11"/>
            <color rgb="FF000000"/>
            <rFont val="Tahoma"/>
            <family val="2"/>
          </rPr>
          <t>Estimation guidance:</t>
        </r>
        <r>
          <rPr>
            <sz val="11"/>
            <color rgb="FF000000"/>
            <rFont val="Tahoma"/>
            <family val="2"/>
          </rPr>
          <t xml:space="preserve"> This cost should be available from Human Resources. The following are some HR “Rules of Thumb” for the cost of employee turnover: 
</t>
        </r>
        <r>
          <rPr>
            <sz val="11"/>
            <color rgb="FF000000"/>
            <rFont val="Tahoma"/>
            <family val="2"/>
          </rPr>
          <t xml:space="preserve"> * 30-50% of the annual salary of entry-level employees
</t>
        </r>
        <r>
          <rPr>
            <sz val="11"/>
            <color rgb="FF000000"/>
            <rFont val="Tahoma"/>
            <family val="2"/>
          </rPr>
          <t xml:space="preserve"> * 150% for mid-level employees
</t>
        </r>
        <r>
          <rPr>
            <sz val="11"/>
            <color rgb="FF000000"/>
            <rFont val="Tahoma"/>
            <family val="2"/>
          </rPr>
          <t xml:space="preserve"> * Up to 400% for specialized, high-level employees
</t>
        </r>
        <r>
          <rPr>
            <i/>
            <sz val="10"/>
            <color rgb="FF000000"/>
            <rFont val="Tahoma"/>
            <family val="2"/>
          </rPr>
          <t xml:space="preserve">– “The Hidden, Deadly Costs of Employee Turnover”, HRI (HR Inc) blog </t>
        </r>
      </text>
    </comment>
    <comment ref="B45" authorId="0" shapeId="0" xr:uid="{00000000-0006-0000-0500-000011000000}">
      <text>
        <r>
          <rPr>
            <sz val="11"/>
            <color rgb="FF000000"/>
            <rFont val="Tahoma"/>
            <family val="2"/>
          </rPr>
          <t xml:space="preserve">
</t>
        </r>
        <r>
          <rPr>
            <b/>
            <i/>
            <sz val="11"/>
            <color rgb="FF000000"/>
            <rFont val="Tahoma"/>
            <family val="2"/>
          </rPr>
          <t>Description:</t>
        </r>
        <r>
          <rPr>
            <i/>
            <sz val="11"/>
            <color rgb="FF000000"/>
            <rFont val="Tahoma"/>
            <family val="2"/>
          </rPr>
          <t xml:space="preserve"> </t>
        </r>
        <r>
          <rPr>
            <sz val="11"/>
            <color rgb="FF000000"/>
            <rFont val="Tahoma"/>
            <family val="2"/>
          </rPr>
          <t xml:space="preserve">The gain in productivity of employees who would no longer be absent for unplanned reasons, as a direct or indirect result of the company's sustainable procurement, especially this acquisition If this acquisition is unlikely to have any impact on this factor, even indirectly, leave it as zero.
</t>
        </r>
        <r>
          <rPr>
            <sz val="11"/>
            <color rgb="FF000000"/>
            <rFont val="Tahoma"/>
            <family val="2"/>
          </rPr>
          <t xml:space="preserve">
</t>
        </r>
        <r>
          <rPr>
            <b/>
            <i/>
            <sz val="11"/>
            <color rgb="FF000000"/>
            <rFont val="Tahoma"/>
            <family val="2"/>
          </rPr>
          <t>Context:</t>
        </r>
        <r>
          <rPr>
            <sz val="11"/>
            <color rgb="FF000000"/>
            <rFont val="Tahoma"/>
            <family val="2"/>
          </rPr>
          <t xml:space="preserve"> The disturbing news is that studies show unplanned absenteeism costs 2-9% of the payroll. The good news is that the same studies show that employers can influence approximately 60% of unplanned employee absenteeism, using smart sustainability-related human resources policies and programs to create a high-performing company culture. For example: 
</t>
        </r>
        <r>
          <rPr>
            <sz val="11"/>
            <color rgb="FF000000"/>
            <rFont val="Tahoma"/>
            <family val="2"/>
          </rPr>
          <t xml:space="preserve">* Some absenteeism is caused by employees' needs to tend to personal issues during the work day. This can be avoided by giving employees flexible work schedules and work-at-home options. 
</t>
        </r>
        <r>
          <rPr>
            <sz val="11"/>
            <color rgb="FF000000"/>
            <rFont val="Tahoma"/>
            <family val="2"/>
          </rPr>
          <t xml:space="preserve">* Some absenteeism is caused by poor workplace conditions. Workplace conditions can be addressed with fair employment terms; safeguarding the physical, mental and emotional health of employees; ensuring employees are not subject to discrimination; and ensuring employee concerns are actively solicited, impartially judged and transparently addressed. 
</t>
        </r>
        <r>
          <rPr>
            <sz val="11"/>
            <color rgb="FF000000"/>
            <rFont val="Tahoma"/>
            <family val="2"/>
          </rPr>
          <t xml:space="preserve">* Employees with weak work relationships and high work-related stress and dissatisfaction are absent the most. An employer can ensure production goals are realistic, increase desirable job responsibilities, and treat employees with more respect. 
</t>
        </r>
        <r>
          <rPr>
            <sz val="11"/>
            <color rgb="FF000000"/>
            <rFont val="Tahoma"/>
            <family val="2"/>
          </rPr>
          <t xml:space="preserve">* Further, employees who are given time during the workday to volunteer to help with environmental and social issues in the community report improved physical and emotional health and less absenteeism.
</t>
        </r>
        <r>
          <rPr>
            <sz val="11"/>
            <color rgb="FF000000"/>
            <rFont val="Tahoma"/>
            <family val="2"/>
          </rPr>
          <t xml:space="preserve">
</t>
        </r>
        <r>
          <rPr>
            <b/>
            <i/>
            <sz val="11"/>
            <color rgb="FF000000"/>
            <rFont val="Tahoma"/>
            <family val="2"/>
          </rPr>
          <t>Estimation guidance:</t>
        </r>
        <r>
          <rPr>
            <sz val="11"/>
            <color rgb="FF000000"/>
            <rFont val="Tahoma"/>
            <family val="2"/>
          </rPr>
          <t xml:space="preserve"> The “% Productivity Gain for Affected Employees” is the increase in employees' productivity when they are at work rather than absent and not doing work. It should be high. For example, they might be 90% more productive. The current percent of unplanned absenteeism is a difficult number to determine, since most unplanned absenteeism is unofficial and goes unrecorded. Depending on how dysfunctional the workplace environment is now, the % of employees experiencing unplanned absenteeism could be substantial. The extent to which a company's sustainable procurement process might improve the emotional and physical health of employees may be minimal. If Human Resources can make an estimate, use their number. If not, you might estimate the current rate of unplanned absenteeism within its employee population today as somewhere in the 2-9% range mentioned above (e.g., 5%) and estimate what the new rate would be if the above workplace measures were implemented in conjunction with a sustainable procurement approach (e.g., 3%). The difference in those two rates (i.e., 2%) would be entered in the “% of Employees Affected” field. </t>
        </r>
      </text>
    </comment>
    <comment ref="B46" authorId="0" shapeId="0" xr:uid="{00000000-0006-0000-0500-000012000000}">
      <text>
        <r>
          <rPr>
            <i/>
            <sz val="11"/>
            <color rgb="FF000000"/>
            <rFont val="Tahoma"/>
            <family val="2"/>
          </rPr>
          <t xml:space="preserve">
</t>
        </r>
        <r>
          <rPr>
            <b/>
            <i/>
            <sz val="11"/>
            <color rgb="FF000000"/>
            <rFont val="Tahoma"/>
            <family val="2"/>
          </rPr>
          <t>Description:</t>
        </r>
        <r>
          <rPr>
            <sz val="11"/>
            <color rgb="FF000000"/>
            <rFont val="Tahoma"/>
            <family val="2"/>
          </rPr>
          <t xml:space="preserve"> The gain in productivity of additional employees who would telecommute, as a direct or indirect result of this acquisition. If this acquisition is unlikely to have any impact on this factor, even indirectly, leave it as zero.
</t>
        </r>
        <r>
          <rPr>
            <sz val="11"/>
            <color rgb="FF000000"/>
            <rFont val="Tahoma"/>
            <family val="2"/>
          </rPr>
          <t xml:space="preserve">
</t>
        </r>
        <r>
          <rPr>
            <b/>
            <i/>
            <sz val="11"/>
            <color rgb="FF000000"/>
            <rFont val="Tahoma"/>
            <family val="2"/>
          </rPr>
          <t>Context:</t>
        </r>
        <r>
          <rPr>
            <sz val="11"/>
            <color rgb="FF000000"/>
            <rFont val="Tahoma"/>
            <family val="2"/>
          </rPr>
          <t xml:space="preserve"> At least 40% of employees have jobs that are compatible with telecommuting, but less than 2% of employees work from home the majority of the time. About 80% of employees who could telecommute want to. Employees working at home, either occasionally or fulltime, experience fewer interruptions, practice better time management, and put in more hours by working when they would have been commuting. They also have fewer unscheduled absences to tend to personal or family matters and book less sick time. 
</t>
        </r>
        <r>
          <rPr>
            <sz val="11"/>
            <color rgb="FF000000"/>
            <rFont val="Tahoma"/>
            <family val="2"/>
          </rPr>
          <t xml:space="preserve">
</t>
        </r>
        <r>
          <rPr>
            <b/>
            <i/>
            <sz val="11"/>
            <color rgb="FF000000"/>
            <rFont val="Tahoma"/>
            <family val="2"/>
          </rPr>
          <t>Estimation guidance:</t>
        </r>
        <r>
          <rPr>
            <i/>
            <sz val="11"/>
            <color rgb="FF000000"/>
            <rFont val="Tahoma"/>
            <family val="2"/>
          </rPr>
          <t xml:space="preserve"> </t>
        </r>
        <r>
          <rPr>
            <sz val="11"/>
            <color rgb="FF000000"/>
            <rFont val="Tahoma"/>
            <family val="2"/>
          </rPr>
          <t xml:space="preserve">The “% Productivity Gain for Affected Employees” is the increase in employee productivity when they telecommute. For example, some companies report a productivity improvement as high as 50% for telecommuting employees. The “% of Employees Affected” could be substantial. Estimate the percentage of the employee population that currently telecommutes most of the time (e.g., 20%) and the percentage of the employee population who would telecommute with appropriate encouragement and support (e.g., 50%). The difference between these two percentages (i.e., 30%) would be entered in the “% of Employees Affected” field. </t>
        </r>
      </text>
    </comment>
    <comment ref="B47" authorId="0" shapeId="0" xr:uid="{00000000-0006-0000-0500-000013000000}">
      <text>
        <r>
          <rPr>
            <sz val="11"/>
            <color rgb="FF000000"/>
            <rFont val="Tahoma"/>
            <family val="2"/>
          </rPr>
          <t xml:space="preserve">
</t>
        </r>
        <r>
          <rPr>
            <b/>
            <i/>
            <sz val="11"/>
            <color rgb="FF000000"/>
            <rFont val="Tahoma"/>
            <family val="2"/>
          </rPr>
          <t>Description:</t>
        </r>
        <r>
          <rPr>
            <sz val="11"/>
            <color rgb="FF000000"/>
            <rFont val="Tahoma"/>
            <family val="2"/>
          </rPr>
          <t xml:space="preserve"> The gain in productivity from employees who would spend less time on business trips, as a direct or indirect result of this acquisition. If this acquisition is unlikely to have any impact on this factor, even indirectly, leave it as zero.
</t>
        </r>
        <r>
          <rPr>
            <sz val="11"/>
            <color rgb="FF000000"/>
            <rFont val="Tahoma"/>
            <family val="2"/>
          </rPr>
          <t xml:space="preserve">
</t>
        </r>
        <r>
          <rPr>
            <b/>
            <i/>
            <sz val="11"/>
            <color rgb="FF000000"/>
            <rFont val="Tahoma"/>
            <family val="2"/>
          </rPr>
          <t>Context:</t>
        </r>
        <r>
          <rPr>
            <i/>
            <sz val="11"/>
            <color rgb="FF000000"/>
            <rFont val="Tahoma"/>
            <family val="2"/>
          </rPr>
          <t xml:space="preserve"> </t>
        </r>
        <r>
          <rPr>
            <sz val="11"/>
            <color rgb="FF000000"/>
            <rFont val="Tahoma"/>
            <family val="2"/>
          </rPr>
          <t xml:space="preserve">The workforce may travel less in the future, because of concerns about rising fares, climate change, and work-life-balance. Reducing business travel for meetings with clients and colleagues and for business conferences and replacing it with teleconferencing and videoconferencing, frees up more productive time during the workday. Videoconferencing from home or office locations is widely available and effective, and provides significant co-benefits to reducing GHGs from travel and business travel expenses, which are accounted for separately.
</t>
        </r>
        <r>
          <rPr>
            <i/>
            <sz val="11"/>
            <color rgb="FF000000"/>
            <rFont val="Tahoma"/>
            <family val="2"/>
          </rPr>
          <t xml:space="preserve">
</t>
        </r>
        <r>
          <rPr>
            <b/>
            <i/>
            <sz val="11"/>
            <color rgb="FF000000"/>
            <rFont val="Tahoma"/>
            <family val="2"/>
          </rPr>
          <t>Estimation guidance</t>
        </r>
        <r>
          <rPr>
            <i/>
            <sz val="11"/>
            <color rgb="FF000000"/>
            <rFont val="Tahoma"/>
            <family val="2"/>
          </rPr>
          <t>:</t>
        </r>
        <r>
          <rPr>
            <sz val="11"/>
            <color rgb="FF000000"/>
            <rFont val="Tahoma"/>
            <family val="2"/>
          </rPr>
          <t xml:space="preserve"> The “% Productivity Gain for Affected Employees” is the increase in employee productivity when they are not on business trips. For example, their increased productivity might be 15%. The “% of Employees Affected” could be substantial, especially for companies in the services sector. Estimate the amount of time that the employee population currently spends on business trips (e.g., 20%) and the new reduced percentage of time that the employee population would spend on business trips if effective alternates were available within the time frame for this analysis (e.g., 12%). The difference between these two percentages (i.e., 8%) would be entered in the “% of Employees Affected” field. </t>
        </r>
      </text>
    </comment>
    <comment ref="B49" authorId="0" shapeId="0" xr:uid="{00000000-0006-0000-0500-000014000000}">
      <text>
        <r>
          <rPr>
            <sz val="11"/>
            <color rgb="FF000000"/>
            <rFont val="Tahoma"/>
            <family val="2"/>
          </rPr>
          <t xml:space="preserve">
</t>
        </r>
        <r>
          <rPr>
            <b/>
            <i/>
            <sz val="11"/>
            <color rgb="FF000000"/>
            <rFont val="Tahoma"/>
            <family val="2"/>
          </rPr>
          <t>Description:</t>
        </r>
        <r>
          <rPr>
            <i/>
            <sz val="11"/>
            <color rgb="FF000000"/>
            <rFont val="Tahoma"/>
            <family val="2"/>
          </rPr>
          <t xml:space="preserve"> </t>
        </r>
        <r>
          <rPr>
            <sz val="11"/>
            <color rgb="FF000000"/>
            <rFont val="Tahoma"/>
            <family val="2"/>
          </rPr>
          <t xml:space="preserve">The gain in productivity from additional employees who would work in green buildings, within the time frame for this analysis. If this acquisition is unlikely to have any impact on this factor, even indirectly, leave it as zero.
</t>
        </r>
        <r>
          <rPr>
            <i/>
            <sz val="11"/>
            <color rgb="FF000000"/>
            <rFont val="Tahoma"/>
            <family val="2"/>
          </rPr>
          <t xml:space="preserve">
</t>
        </r>
        <r>
          <rPr>
            <b/>
            <i/>
            <sz val="11"/>
            <color rgb="FF000000"/>
            <rFont val="Tahoma"/>
            <family val="2"/>
          </rPr>
          <t>Context:</t>
        </r>
        <r>
          <rPr>
            <i/>
            <sz val="11"/>
            <color rgb="FF000000"/>
            <rFont val="Tahoma"/>
            <family val="2"/>
          </rPr>
          <t xml:space="preserve"> </t>
        </r>
        <r>
          <rPr>
            <sz val="11"/>
            <color rgb="FF000000"/>
            <rFont val="Tahoma"/>
            <family val="2"/>
          </rPr>
          <t xml:space="preserve">To reduce their energy and carbon expenses, many companies are retrofitting their building to “green” standards.
</t>
        </r>
        <r>
          <rPr>
            <sz val="11"/>
            <color rgb="FF000000"/>
            <rFont val="Tahoma"/>
            <family val="2"/>
          </rPr>
          <t xml:space="preserve">
</t>
        </r>
        <r>
          <rPr>
            <b/>
            <i/>
            <sz val="11"/>
            <color rgb="FF000000"/>
            <rFont val="Tahoma"/>
            <family val="2"/>
          </rPr>
          <t>Estimation guidance:</t>
        </r>
        <r>
          <rPr>
            <sz val="11"/>
            <color rgb="FF000000"/>
            <rFont val="Tahoma"/>
            <family val="2"/>
          </rPr>
          <t xml:space="preserve"> The “% Productivity Gain for Affected Employees” is the increase in employees' productivity when they work in green buildings. Depending on the study of employee productivity before and after green retrofits, employees working in green buildings are 6-16%, 1-25%, 7-15%, or 1-34% more productive on an ongoing basis, so your estimate should be within those ranges. Some employees may already be working in green facilities; some may never be able to. The “% of Employees Affected” is the percentage increase in the workforce who could work in new or retrofitted certified green buildings. Estimate the percentage of the employee population that currently works in green buildings (e.g., 20%) and the percentage of employees who could be working in green buildings within the time frame of this analysis (e.g., 35%). The difference between these two percentages (i.e., 15%) would be entered in the “% of Employees Affected” field. </t>
        </r>
      </text>
    </comment>
    <comment ref="B50" authorId="0" shapeId="0" xr:uid="{00000000-0006-0000-0500-000015000000}">
      <text>
        <r>
          <rPr>
            <sz val="11"/>
            <color rgb="FF000000"/>
            <rFont val="Tahoma"/>
            <family val="2"/>
          </rPr>
          <t xml:space="preserve">
</t>
        </r>
        <r>
          <rPr>
            <b/>
            <i/>
            <sz val="11"/>
            <color rgb="FF000000"/>
            <rFont val="Tahoma"/>
            <family val="2"/>
          </rPr>
          <t>Description:</t>
        </r>
        <r>
          <rPr>
            <i/>
            <sz val="11"/>
            <color rgb="FF000000"/>
            <rFont val="Tahoma"/>
            <family val="2"/>
          </rPr>
          <t xml:space="preserve"> </t>
        </r>
        <r>
          <rPr>
            <sz val="11"/>
            <color rgb="FF000000"/>
            <rFont val="Tahoma"/>
            <family val="2"/>
          </rPr>
          <t xml:space="preserve">The gain in productivity from employees whose work requires collaboration with colleagues in other departments and with whom they work on sustainability-related projects and programs, within the time frame for this analysis. If this acquisition is unlikely to have any impact on this factor, even indirectly, leave it as zero.
</t>
        </r>
        <r>
          <rPr>
            <sz val="11"/>
            <color rgb="FF000000"/>
            <rFont val="Tahoma"/>
            <family val="2"/>
          </rPr>
          <t xml:space="preserve">
</t>
        </r>
        <r>
          <rPr>
            <b/>
            <i/>
            <sz val="11"/>
            <color rgb="FF000000"/>
            <rFont val="Tahoma"/>
            <family val="2"/>
          </rPr>
          <t>Context:</t>
        </r>
        <r>
          <rPr>
            <sz val="11"/>
            <color rgb="FF000000"/>
            <rFont val="Tahoma"/>
            <family val="2"/>
          </rPr>
          <t xml:space="preserve"> In many large organizations, working relationships between departments verge on dysfunctional. The more opportunities interdepartmental staff have to get to know each other and work together on common purposes, the better they develop interdepartmental esprit de corps. Working together on worthy environmental or social causes that they mutually care about helps to overcome interdepartmental friction as employees collaborate to accomplish worthy sustainability-related objectives. These cohesion-building opportunities have a beneficial spillover effect: departmental employees continue to collaborate outside sustainability projects and innovate together more effectively to improve the firm’s products, services and processes.
</t>
        </r>
        <r>
          <rPr>
            <sz val="11"/>
            <color rgb="FF000000"/>
            <rFont val="Tahoma"/>
            <family val="2"/>
          </rPr>
          <t xml:space="preserve">
</t>
        </r>
        <r>
          <rPr>
            <b/>
            <i/>
            <sz val="11"/>
            <color rgb="FF000000"/>
            <rFont val="Tahoma"/>
            <family val="2"/>
          </rPr>
          <t>Estimation guidance:</t>
        </r>
        <r>
          <rPr>
            <b/>
            <sz val="11"/>
            <color rgb="FF000000"/>
            <rFont val="Tahoma"/>
            <family val="2"/>
          </rPr>
          <t xml:space="preserve"> </t>
        </r>
        <r>
          <rPr>
            <sz val="11"/>
            <color rgb="FF000000"/>
            <rFont val="Tahoma"/>
            <family val="2"/>
          </rPr>
          <t xml:space="preserve">The “% Productivity Gain for Affected Employees” is the increase in employee productivity when their working relationship with colleagues in other departments is improved through shared volunteering experience or working on a project that improves the company's sustainability performance. For example, their productivity might be improved by 20%. The “% of Employees Affected” is the percentage increase in the workforce who could work together on environmental or social causes inside the company or volunteering together in their community. Estimate the percentage of the employees who already work or volunteer with colleagues from other departments to work on sustainability-related projects (e.g., 20%) and the higher percentage of such employees who might do so within the time frame of this analysis (e.g., 30%). The difference between these two percentages (i.e., 10%) would be entered in the “% of Employees Affected” field. </t>
        </r>
      </text>
    </comment>
    <comment ref="B51" authorId="0" shapeId="0" xr:uid="{00000000-0006-0000-0500-000016000000}">
      <text>
        <r>
          <rPr>
            <sz val="11"/>
            <color rgb="FF000000"/>
            <rFont val="Tahoma"/>
            <family val="2"/>
          </rPr>
          <t xml:space="preserve">
</t>
        </r>
        <r>
          <rPr>
            <b/>
            <i/>
            <sz val="11"/>
            <color rgb="FF000000"/>
            <rFont val="Tahoma"/>
            <family val="2"/>
          </rPr>
          <t>Description:</t>
        </r>
        <r>
          <rPr>
            <i/>
            <sz val="11"/>
            <color rgb="FF000000"/>
            <rFont val="Tahoma"/>
            <family val="2"/>
          </rPr>
          <t xml:space="preserve"> </t>
        </r>
        <r>
          <rPr>
            <sz val="11"/>
            <color rgb="FF000000"/>
            <rFont val="Tahoma"/>
            <family val="2"/>
          </rPr>
          <t xml:space="preserve">This is the gain in productivity from employees who are currently “disengaged” or “actively disengaged” in their work but who would become “engaged” or “fully engaged” by participating in company sustainability projects and programs, within the time frame for this analysis. This could be a direct or indirect benefit from any sustainability-related acquisition.
</t>
        </r>
        <r>
          <rPr>
            <sz val="11"/>
            <color rgb="FF000000"/>
            <rFont val="Tahoma"/>
            <family val="2"/>
          </rPr>
          <t xml:space="preserve">
</t>
        </r>
        <r>
          <rPr>
            <b/>
            <i/>
            <sz val="11"/>
            <color rgb="FF000000"/>
            <rFont val="Tahoma"/>
            <family val="2"/>
          </rPr>
          <t>Context:</t>
        </r>
        <r>
          <rPr>
            <sz val="11"/>
            <color rgb="FF000000"/>
            <rFont val="Tahoma"/>
            <family val="2"/>
          </rPr>
          <t xml:space="preserve"> When a company's purpose / mission / vision / long-term strategies resonate with employee's values, employees may be more engaged, productive and innovative. Higher productivity results in the need for fewer new employees as the company grows.  </t>
        </r>
        <r>
          <rPr>
            <i/>
            <sz val="11"/>
            <color rgb="FF000000"/>
            <rFont val="Tahoma"/>
            <family val="2"/>
          </rPr>
          <t xml:space="preserve">Of all contributors to increased employee productivity, this is usually the largest. </t>
        </r>
        <r>
          <rPr>
            <sz val="11"/>
            <color rgb="FF000000"/>
            <rFont val="Tahoma"/>
            <family val="2"/>
          </rPr>
          <t xml:space="preserve">
</t>
        </r>
        <r>
          <rPr>
            <sz val="11"/>
            <color rgb="FF000000"/>
            <rFont val="Tahoma"/>
            <family val="2"/>
          </rPr>
          <t xml:space="preserve">
</t>
        </r>
        <r>
          <rPr>
            <b/>
            <i/>
            <sz val="11"/>
            <color rgb="FF000000"/>
            <rFont val="Tahoma"/>
            <family val="2"/>
          </rPr>
          <t>Possibilities:</t>
        </r>
        <r>
          <rPr>
            <i/>
            <sz val="11"/>
            <color rgb="FF000000"/>
            <rFont val="Tahoma"/>
            <family val="2"/>
          </rPr>
          <t xml:space="preserve"> 
</t>
        </r>
        <r>
          <rPr>
            <sz val="11"/>
            <color rgb="FF000000"/>
            <rFont val="Tahoma"/>
            <family val="2"/>
          </rPr>
          <t xml:space="preserve">* Studies show that 10-15% of employees are “actively / fully engaged,” but about 30% are “disengaged” and another 24-37% are “actively disengaged.” The productivity of the “disengaged” and “actively disengaged employees” may be improved when they become “engaged” or “fully engaged” in their work for the company through environmental and social programs and sustainable procurement practices undertaken by the company on issues that they care about.
</t>
        </r>
        <r>
          <rPr>
            <sz val="11"/>
            <color rgb="FF000000"/>
            <rFont val="Tahoma"/>
            <family val="2"/>
          </rPr>
          <t xml:space="preserve">
</t>
        </r>
        <r>
          <rPr>
            <sz val="11"/>
            <color rgb="FF000000"/>
            <rFont val="Tahoma"/>
            <family val="2"/>
          </rPr>
          <t xml:space="preserve">* For example, USANA  had flat sales for several years. Peggie Pelosi was appointed VP Sales in 2000. To energize the workforce and transform corporate culture, she partnered with Children’s Hunger Fund to provide USANA's nutritional supplements to children in the developing world. She engaged all employees, customers, board members and shareholders, donating company products, money and volunteer time. The result?  USANA more than doubled sales (from $120M to $270M) in three years. Stock value rose 3,000% (from $1.70 to $70.00). Same employees, same customers and same products — double the sales after the volunteer program was implemented. That's a 200% productivity improvement. 
</t>
        </r>
        <r>
          <rPr>
            <i/>
            <sz val="10"/>
            <color rgb="FF000000"/>
            <rFont val="Tahoma"/>
            <family val="2"/>
          </rPr>
          <t>— Based on Peggie Pelosi, Corporate Karma, Orenda Publishing, 2007</t>
        </r>
        <r>
          <rPr>
            <sz val="11"/>
            <color rgb="FF000000"/>
            <rFont val="Tahoma"/>
            <family val="2"/>
          </rPr>
          <t xml:space="preserve">
</t>
        </r>
        <r>
          <rPr>
            <sz val="11"/>
            <color rgb="FF000000"/>
            <rFont val="Tahoma"/>
            <family val="2"/>
          </rPr>
          <t xml:space="preserve">
</t>
        </r>
        <r>
          <rPr>
            <sz val="11"/>
            <color rgb="FF000000"/>
            <rFont val="Tahoma"/>
            <family val="2"/>
          </rPr>
          <t xml:space="preserve">* In a 2012 study of 50 global companies, Towers Watson found that businesses with low engagement have an average operating margin or profit of just under 10% compared with 27% for those with the highest engagement score. 
</t>
        </r>
        <r>
          <rPr>
            <i/>
            <sz val="10"/>
            <color rgb="FF000000"/>
            <rFont val="Tahoma"/>
            <family val="2"/>
          </rPr>
          <t>— “Global Workforce Study,” Towers Watson, 2012</t>
        </r>
        <r>
          <rPr>
            <sz val="11"/>
            <color rgb="FF000000"/>
            <rFont val="Tahoma"/>
            <family val="2"/>
          </rPr>
          <t xml:space="preserve">
</t>
        </r>
        <r>
          <rPr>
            <sz val="11"/>
            <color rgb="FF000000"/>
            <rFont val="Tahoma"/>
            <family val="2"/>
          </rPr>
          <t xml:space="preserve">
</t>
        </r>
        <r>
          <rPr>
            <sz val="11"/>
            <color rgb="FF000000"/>
            <rFont val="Tahoma"/>
            <family val="2"/>
          </rPr>
          <t xml:space="preserve">* Companies with a highly engaged workforce are 22% more profitable than others, according to research from Gallup, which studied about 1.4M employees from 192 global organizations. 
</t>
        </r>
        <r>
          <rPr>
            <i/>
            <sz val="10"/>
            <color rgb="FF000000"/>
            <rFont val="Tahoma"/>
            <family val="2"/>
          </rPr>
          <t>— “State of the American Workplace: Employee Engagement Insights for U.S. Business Leaders,  Gallup, 2013.</t>
        </r>
        <r>
          <rPr>
            <sz val="11"/>
            <color rgb="FF000000"/>
            <rFont val="Tahoma"/>
            <family val="2"/>
          </rPr>
          <t xml:space="preserve">
</t>
        </r>
        <r>
          <rPr>
            <sz val="11"/>
            <color rgb="FF000000"/>
            <rFont val="Tahoma"/>
            <family val="2"/>
          </rPr>
          <t xml:space="preserve">
</t>
        </r>
        <r>
          <rPr>
            <sz val="11"/>
            <color rgb="FF000000"/>
            <rFont val="Tahoma"/>
            <family val="2"/>
          </rPr>
          <t xml:space="preserve">* Companies that adopt effective corporate responsibility approaches have the potential to increase productivity by up to 13% and employee engagement by 7.5%. 
</t>
        </r>
        <r>
          <rPr>
            <i/>
            <sz val="10"/>
            <color rgb="FF000000"/>
            <rFont val="Tahoma"/>
            <family val="2"/>
          </rPr>
          <t xml:space="preserve">— “Project ROI Report,” 2015 </t>
        </r>
        <r>
          <rPr>
            <sz val="11"/>
            <color rgb="FF000000"/>
            <rFont val="Tahoma"/>
            <family val="2"/>
          </rPr>
          <t xml:space="preserve">
</t>
        </r>
        <r>
          <rPr>
            <sz val="11"/>
            <color rgb="FF000000"/>
            <rFont val="Tahoma"/>
            <family val="2"/>
          </rPr>
          <t xml:space="preserve">
</t>
        </r>
        <r>
          <rPr>
            <sz val="11"/>
            <color rgb="FF000000"/>
            <rFont val="Tahoma"/>
            <family val="2"/>
          </rPr>
          <t xml:space="preserve">* 74% of employees say their job is more fulfilling when they are provided opportunities to make a positive impact at work. 
</t>
        </r>
        <r>
          <rPr>
            <i/>
            <sz val="10"/>
            <color rgb="FF000000"/>
            <rFont val="Tahoma"/>
            <family val="2"/>
          </rPr>
          <t>— “2016 Employee Engagement Study,” Cone Communications, May 2016</t>
        </r>
        <r>
          <rPr>
            <sz val="11"/>
            <color rgb="FF000000"/>
            <rFont val="Tahoma"/>
            <family val="2"/>
          </rPr>
          <t xml:space="preserve">
</t>
        </r>
        <r>
          <rPr>
            <sz val="11"/>
            <color rgb="FF000000"/>
            <rFont val="Tahoma"/>
            <family val="2"/>
          </rPr>
          <t xml:space="preserve">
</t>
        </r>
        <r>
          <rPr>
            <sz val="11"/>
            <color rgb="FF000000"/>
            <rFont val="Tahoma"/>
            <family val="2"/>
          </rPr>
          <t xml:space="preserve">* One study found that morale was 55% better in companies with strong sustainability programs, compared to those with poor ones. Better morale and motivation translate into reduced absenteeism and improved productivity. Firms that adopted environmental standards have seen a 16% increase in productivity over firms that did not adopt sustainability practices. 
</t>
        </r>
        <r>
          <rPr>
            <i/>
            <sz val="10"/>
            <color rgb="FF000000"/>
            <rFont val="Tahoma"/>
            <family val="2"/>
          </rPr>
          <t>— Tensie Whelan and Carly Fink, “The Comprehensive Business Case for Sustainability,” Harvard Business Review, October 2016</t>
        </r>
        <r>
          <rPr>
            <i/>
            <sz val="11"/>
            <color rgb="FF000000"/>
            <rFont val="Tahoma"/>
            <family val="2"/>
          </rPr>
          <t xml:space="preserve">
</t>
        </r>
        <r>
          <rPr>
            <sz val="11"/>
            <color rgb="FF000000"/>
            <rFont val="Tahoma"/>
            <family val="2"/>
          </rPr>
          <t xml:space="preserve">
</t>
        </r>
        <r>
          <rPr>
            <b/>
            <i/>
            <sz val="11"/>
            <color rgb="FF000000"/>
            <rFont val="Tahoma"/>
            <family val="2"/>
          </rPr>
          <t>Estimation guidance:</t>
        </r>
        <r>
          <rPr>
            <sz val="11"/>
            <color rgb="FF000000"/>
            <rFont val="Tahoma"/>
            <family val="2"/>
          </rPr>
          <t xml:space="preserve"> The “% Productivity Gain for Affected Employees” is the increase in employee productivity when they are engaged rather than when they are disengaged. For example, their productivity might be improved by 50%. The “% of Employees Affected” can be high. Estimate the percentage of the employees who are not engaged now (e.g., 40%) and how few will be disengaged after they learn of the company's sustainable procurement practices, especially this acquisition (e.g., 30%). The difference between these two percentages (i.e., 10%) would be entered in the “% of Employees Affected” field. </t>
        </r>
      </text>
    </comment>
    <comment ref="E75" authorId="0" shapeId="0" xr:uid="{00000000-0006-0000-0500-000017000000}">
      <text>
        <r>
          <rPr>
            <sz val="11"/>
            <color rgb="FF000000"/>
            <rFont val="Tahoma"/>
            <family val="2"/>
          </rPr>
          <t xml:space="preserve">
</t>
        </r>
        <r>
          <rPr>
            <b/>
            <i/>
            <sz val="11"/>
            <color rgb="FF000000"/>
            <rFont val="Tahoma"/>
            <family val="2"/>
          </rPr>
          <t xml:space="preserve">Description: </t>
        </r>
        <r>
          <rPr>
            <sz val="11"/>
            <color rgb="FF000000"/>
            <rFont val="Tahoma"/>
            <family val="2"/>
          </rPr>
          <t xml:space="preserve">The discount rate (i.e. interest rate) that used in the Net Present Value (NPV) calculation on the left.
</t>
        </r>
        <r>
          <rPr>
            <b/>
            <i/>
            <sz val="11"/>
            <color rgb="FF000000"/>
            <rFont val="Tahoma"/>
            <family val="2"/>
          </rPr>
          <t xml:space="preserve">
</t>
        </r>
        <r>
          <rPr>
            <b/>
            <i/>
            <sz val="11"/>
            <color rgb="FF000000"/>
            <rFont val="Tahoma"/>
            <family val="2"/>
          </rPr>
          <t>Estimation guidance:</t>
        </r>
        <r>
          <rPr>
            <sz val="11"/>
            <color rgb="FF000000"/>
            <rFont val="Tahoma"/>
            <family val="2"/>
          </rPr>
          <t xml:space="preserve"> Use whatever discount rate is normally used by the Finance department in NPV calculations for this kind of initiative. For example, if 10% is the appropriate discount rate, use that value here.</t>
        </r>
      </text>
    </comment>
    <comment ref="F79" authorId="0" shapeId="0" xr:uid="{00000000-0006-0000-0500-000018000000}">
      <text>
        <r>
          <rPr>
            <sz val="11"/>
            <color rgb="FF000000"/>
            <rFont val="Tahoma"/>
            <family val="2"/>
          </rPr>
          <t xml:space="preserve">
</t>
        </r>
        <r>
          <rPr>
            <b/>
            <i/>
            <sz val="11"/>
            <color rgb="FF000000"/>
            <rFont val="Tahoma"/>
            <family val="2"/>
          </rPr>
          <t>Description:</t>
        </r>
        <r>
          <rPr>
            <sz val="11"/>
            <color rgb="FF000000"/>
            <rFont val="Tahoma"/>
            <family val="2"/>
          </rPr>
          <t xml:space="preserve"> The potential percentage increase in the value of company real estate resulting from the sustainable purchase.  
</t>
        </r>
        <r>
          <rPr>
            <sz val="11"/>
            <color rgb="FF000000"/>
            <rFont val="Tahoma"/>
            <family val="2"/>
          </rPr>
          <t xml:space="preserve">
</t>
        </r>
        <r>
          <rPr>
            <b/>
            <i/>
            <sz val="11"/>
            <color rgb="FF000000"/>
            <rFont val="Tahoma"/>
            <family val="2"/>
          </rPr>
          <t>Context:</t>
        </r>
        <r>
          <rPr>
            <sz val="11"/>
            <color rgb="FF000000"/>
            <rFont val="Tahoma"/>
            <family val="2"/>
          </rPr>
          <t xml:space="preserve"> This possibility depends on the category of acquisition. For example:
</t>
        </r>
        <r>
          <rPr>
            <sz val="11"/>
            <color rgb="FF000000"/>
            <rFont val="Tahoma"/>
            <family val="2"/>
          </rPr>
          <t xml:space="preserve">* Acquisitions that reduce pollution or waste inside and outside company facilities may increase the value of the buildings and properties. 
</t>
        </r>
        <r>
          <rPr>
            <sz val="11"/>
            <color rgb="FF000000"/>
            <rFont val="Tahoma"/>
            <family val="2"/>
          </rPr>
          <t xml:space="preserve">* Acquisitions related to climate change may include building retrofits. Buildings that are green may be worth more, especially because of the increased productivity of employees when working in green daylit buildings. 
</t>
        </r>
        <r>
          <rPr>
            <sz val="11"/>
            <color rgb="FF000000"/>
            <rFont val="Tahoma"/>
            <family val="2"/>
          </rPr>
          <t xml:space="preserve">* Acquisitions that improve the well-being of employees and local communities (e.g., help improve education, health care, infrastructure, local economy, green spaces, etc.) may make the community a more attractive location for people and companies to locate, which could drive up the value of real estate in the community, including the value of the company's facilities. 
</t>
        </r>
        <r>
          <rPr>
            <b/>
            <i/>
            <sz val="11"/>
            <color rgb="FF000000"/>
            <rFont val="Tahoma"/>
            <family val="2"/>
          </rPr>
          <t xml:space="preserve">
</t>
        </r>
        <r>
          <rPr>
            <b/>
            <i/>
            <sz val="11"/>
            <color rgb="FF000000"/>
            <rFont val="Tahoma"/>
            <family val="2"/>
          </rPr>
          <t>Estimation guidance:</t>
        </r>
        <r>
          <rPr>
            <i/>
            <sz val="11"/>
            <color rgb="FF000000"/>
            <rFont val="Tahoma"/>
            <family val="2"/>
          </rPr>
          <t xml:space="preserve"> </t>
        </r>
        <r>
          <rPr>
            <sz val="11"/>
            <color rgb="FF000000"/>
            <rFont val="Tahoma"/>
            <family val="2"/>
          </rPr>
          <t xml:space="preserve">The “% Change” is the percentage increase in the value of company-owned real estate because of the initiative. </t>
        </r>
      </text>
    </comment>
    <comment ref="G79" authorId="0" shapeId="0" xr:uid="{00000000-0006-0000-0500-000019000000}">
      <text>
        <r>
          <rPr>
            <sz val="11"/>
            <color rgb="FF000000"/>
            <rFont val="Tahoma"/>
            <family val="2"/>
          </rPr>
          <t xml:space="preserve">
</t>
        </r>
        <r>
          <rPr>
            <b/>
            <i/>
            <sz val="11"/>
            <color rgb="FF000000"/>
            <rFont val="Tahoma"/>
            <family val="2"/>
          </rPr>
          <t>Description:</t>
        </r>
        <r>
          <rPr>
            <sz val="11"/>
            <color rgb="FF000000"/>
            <rFont val="Tahoma"/>
            <family val="2"/>
          </rPr>
          <t xml:space="preserve"> The potential percentage increase in the value of company real estate resulting from the initiative.  
</t>
        </r>
        <r>
          <rPr>
            <sz val="11"/>
            <color rgb="FF000000"/>
            <rFont val="Tahoma"/>
            <family val="2"/>
          </rPr>
          <t xml:space="preserve">
</t>
        </r>
        <r>
          <rPr>
            <b/>
            <i/>
            <sz val="11"/>
            <color rgb="FF000000"/>
            <rFont val="Tahoma"/>
            <family val="2"/>
          </rPr>
          <t>Context:</t>
        </r>
        <r>
          <rPr>
            <sz val="11"/>
            <color rgb="FF000000"/>
            <rFont val="Tahoma"/>
            <family val="2"/>
          </rPr>
          <t xml:space="preserve"> This possibility depends on the category of project being proposed. For example:
</t>
        </r>
        <r>
          <rPr>
            <sz val="11"/>
            <color rgb="FF000000"/>
            <rFont val="Tahoma"/>
            <family val="2"/>
          </rPr>
          <t xml:space="preserve">* Projects that reduce pollution or waste inside and outside company facilities may increase the value of the buildings and properties. 
</t>
        </r>
        <r>
          <rPr>
            <sz val="11"/>
            <color rgb="FF000000"/>
            <rFont val="Tahoma"/>
            <family val="2"/>
          </rPr>
          <t xml:space="preserve">* Projects related to climate change may include building retrofits. Buildings that are green may be worth more, especially because of the increased productivity of employees when working in green daylit buildings. 
</t>
        </r>
        <r>
          <rPr>
            <sz val="11"/>
            <color rgb="FF000000"/>
            <rFont val="Tahoma"/>
            <family val="2"/>
          </rPr>
          <t xml:space="preserve">* Projects that improve the well-being of employees and local communities (e.g., help improve education, health care, infrastructure, local economy, green spaces, etc.) may make the community a more attractive location for people and companies to locate, which could drive up the value of real estate in the community, including the value of the company's facilities. 
</t>
        </r>
        <r>
          <rPr>
            <b/>
            <i/>
            <sz val="11"/>
            <color rgb="FF000000"/>
            <rFont val="Tahoma"/>
            <family val="2"/>
          </rPr>
          <t xml:space="preserve">
</t>
        </r>
        <r>
          <rPr>
            <b/>
            <i/>
            <sz val="11"/>
            <color rgb="FF000000"/>
            <rFont val="Tahoma"/>
            <family val="2"/>
          </rPr>
          <t>Estimation guidance:</t>
        </r>
        <r>
          <rPr>
            <i/>
            <sz val="11"/>
            <color rgb="FF000000"/>
            <rFont val="Tahoma"/>
            <family val="2"/>
          </rPr>
          <t xml:space="preserve"> </t>
        </r>
        <r>
          <rPr>
            <sz val="11"/>
            <color rgb="FF000000"/>
            <rFont val="Tahoma"/>
            <family val="2"/>
          </rPr>
          <t xml:space="preserve">The “% Change” is the percentage increase in the value of company-owned real estate because of the initiative. </t>
        </r>
      </text>
    </comment>
    <comment ref="G80" authorId="0" shapeId="0" xr:uid="{00000000-0006-0000-0500-00001A000000}">
      <text>
        <r>
          <rPr>
            <sz val="11"/>
            <color indexed="81"/>
            <rFont val="Tahoma"/>
            <family val="2"/>
          </rPr>
          <t xml:space="preserve">
</t>
        </r>
        <r>
          <rPr>
            <b/>
            <i/>
            <sz val="11"/>
            <color indexed="81"/>
            <rFont val="Tahoma"/>
            <family val="2"/>
          </rPr>
          <t xml:space="preserve">Description: </t>
        </r>
        <r>
          <rPr>
            <sz val="11"/>
            <color indexed="81"/>
            <rFont val="Tahoma"/>
            <family val="2"/>
          </rPr>
          <t xml:space="preserve">The potential percentage increase in the value of these company assets resulting from the initiative. 
</t>
        </r>
        <r>
          <rPr>
            <b/>
            <i/>
            <sz val="11"/>
            <color indexed="81"/>
            <rFont val="Tahoma"/>
            <family val="2"/>
          </rPr>
          <t>Context:</t>
        </r>
        <r>
          <rPr>
            <sz val="11"/>
            <color indexed="81"/>
            <rFont val="Tahoma"/>
            <family val="2"/>
          </rPr>
          <t xml:space="preserve"> Projects that include replacing company-owned vehicles or fleets with more energy-efficient electric vehicles will increase the value of these assets. 
</t>
        </r>
        <r>
          <rPr>
            <b/>
            <i/>
            <sz val="11"/>
            <color indexed="81"/>
            <rFont val="Tahoma"/>
            <family val="2"/>
          </rPr>
          <t>Estimation guidance:</t>
        </r>
        <r>
          <rPr>
            <b/>
            <sz val="11"/>
            <color indexed="81"/>
            <rFont val="Tahoma"/>
            <family val="2"/>
          </rPr>
          <t xml:space="preserve"> </t>
        </r>
        <r>
          <rPr>
            <sz val="11"/>
            <color indexed="81"/>
            <rFont val="Tahoma"/>
            <family val="2"/>
          </rPr>
          <t xml:space="preserve">The “% Change” is the percentage increase in the value of company-owned vehicles because of the project. </t>
        </r>
      </text>
    </comment>
    <comment ref="E84" authorId="0" shapeId="0" xr:uid="{00000000-0006-0000-0500-00001B000000}">
      <text>
        <r>
          <rPr>
            <sz val="11"/>
            <color rgb="FF000000"/>
            <rFont val="Tahoma"/>
            <family val="2"/>
          </rPr>
          <t xml:space="preserve">
</t>
        </r>
        <r>
          <rPr>
            <b/>
            <i/>
            <sz val="11"/>
            <color rgb="FF000000"/>
            <rFont val="Tahoma"/>
            <family val="2"/>
          </rPr>
          <t>Description:</t>
        </r>
        <r>
          <rPr>
            <sz val="11"/>
            <color rgb="FF000000"/>
            <rFont val="Tahoma"/>
            <family val="2"/>
          </rPr>
          <t xml:space="preserve"> The potential percentage increase in the market value or capitalization of the company resulting from the sustainable purchase.
</t>
        </r>
        <r>
          <rPr>
            <sz val="11"/>
            <color rgb="FF000000"/>
            <rFont val="Tahoma"/>
            <family val="2"/>
          </rPr>
          <t xml:space="preserve">
</t>
        </r>
        <r>
          <rPr>
            <b/>
            <i/>
            <sz val="11"/>
            <color rgb="FF000000"/>
            <rFont val="Tahoma"/>
            <family val="2"/>
          </rPr>
          <t>Context:</t>
        </r>
        <r>
          <rPr>
            <sz val="11"/>
            <color rgb="FF000000"/>
            <rFont val="Tahoma"/>
            <family val="2"/>
          </rPr>
          <t xml:space="preserve"> By performing well on material sustainability issues, companies may increase their market value. 
</t>
        </r>
        <r>
          <rPr>
            <sz val="11"/>
            <color rgb="FF000000"/>
            <rFont val="Tahoma"/>
            <family val="2"/>
          </rPr>
          <t xml:space="preserve">
</t>
        </r>
        <r>
          <rPr>
            <b/>
            <i/>
            <sz val="11"/>
            <color rgb="FF000000"/>
            <rFont val="Tahoma"/>
            <family val="2"/>
          </rPr>
          <t>Possibilities:</t>
        </r>
        <r>
          <rPr>
            <sz val="11"/>
            <color rgb="FF000000"/>
            <rFont val="Tahoma"/>
            <family val="2"/>
          </rPr>
          <t xml:space="preserve"> Several studies show how attention to material CSR / sustainability areas strongly correlates with higher share price / market value. 
</t>
        </r>
        <r>
          <rPr>
            <sz val="11"/>
            <color rgb="FF000000"/>
            <rFont val="Tahoma"/>
            <family val="2"/>
          </rPr>
          <t xml:space="preserve">
</t>
        </r>
        <r>
          <rPr>
            <sz val="11"/>
            <color rgb="FF000000"/>
            <rFont val="Tahoma"/>
            <family val="2"/>
          </rPr>
          <t xml:space="preserve">* 7% to 11% of a company’s value comes from the firm’s CR brand and/or reputation. Attention to CR has the potential to increase market value by up to 4-6%. 
</t>
        </r>
        <r>
          <rPr>
            <sz val="11"/>
            <color rgb="FF000000"/>
            <rFont val="Tahoma"/>
            <family val="2"/>
          </rPr>
          <t xml:space="preserve">— “Project ROI Report,” 2015
</t>
        </r>
        <r>
          <rPr>
            <sz val="11"/>
            <color rgb="FF000000"/>
            <rFont val="Tahoma"/>
            <family val="2"/>
          </rPr>
          <t xml:space="preserve">
</t>
        </r>
        <r>
          <rPr>
            <sz val="11"/>
            <color rgb="FF000000"/>
            <rFont val="Tahoma"/>
            <family val="2"/>
          </rPr>
          <t xml:space="preserve">* A.T. Kearney discovered that in 16 of 18 industries studied during the 2008 fiscal crisis, companies committed to sustainability outperformed industry averages by 15 percent from May through November 2008. 
</t>
        </r>
        <r>
          <rPr>
            <sz val="11"/>
            <color rgb="FF000000"/>
            <rFont val="Tahoma"/>
            <family val="2"/>
          </rPr>
          <t xml:space="preserve">— “Why is Corporate Responsibility Important?” B the Change Media, October 2016
</t>
        </r>
        <r>
          <rPr>
            <sz val="11"/>
            <color rgb="FF000000"/>
            <rFont val="Tahoma"/>
            <family val="2"/>
          </rPr>
          <t xml:space="preserve">
</t>
        </r>
        <r>
          <rPr>
            <sz val="11"/>
            <color rgb="FF000000"/>
            <rFont val="Tahoma"/>
            <family val="2"/>
          </rPr>
          <t xml:space="preserve">* Reputation accounts for 17% of non-financial or intangible value of companies. 10.7% of that comes from corporate and social responsibility reputation and 16.4% comes from people management reputation. 
</t>
        </r>
        <r>
          <rPr>
            <sz val="11"/>
            <color rgb="FF000000"/>
            <rFont val="Tahoma"/>
            <family val="2"/>
          </rPr>
          <t xml:space="preserve">— Simon Cole et al, “The 2015  U.S. Dividend Report,” Reputation Dividend, 2015
</t>
        </r>
        <r>
          <rPr>
            <sz val="11"/>
            <color rgb="FF000000"/>
            <rFont val="Tahoma"/>
            <family val="2"/>
          </rPr>
          <t xml:space="preserve">
</t>
        </r>
        <r>
          <rPr>
            <sz val="11"/>
            <color rgb="FF000000"/>
            <rFont val="Tahoma"/>
            <family val="2"/>
          </rPr>
          <t xml:space="preserve">* Examples of the contribution of CSR reputation to the market value of companies: Marks &amp; Spencer (6.2%), BT Group (5.0%), Unilever (5.0%), British Land Group (4.7%), and Rio Tinto (4.5%). 
</t>
        </r>
        <r>
          <rPr>
            <sz val="11"/>
            <color rgb="FF000000"/>
            <rFont val="Tahoma"/>
            <family val="2"/>
          </rPr>
          <t xml:space="preserve">— Mark McElroy, “New Evidence Bolsters Claims of Connectivity Between CSR and Market Caps,” Sustainable Brands, March 2016
</t>
        </r>
        <r>
          <rPr>
            <sz val="11"/>
            <color rgb="FF000000"/>
            <rFont val="Tahoma"/>
            <family val="2"/>
          </rPr>
          <t xml:space="preserve">
</t>
        </r>
        <r>
          <rPr>
            <sz val="11"/>
            <color rgb="FF000000"/>
            <rFont val="Tahoma"/>
            <family val="2"/>
          </rPr>
          <t xml:space="preserve">* Firms with good material sustainability performance significantly outperform others by 3%-8%, annualized. 
</t>
        </r>
        <r>
          <rPr>
            <sz val="11"/>
            <color rgb="FF000000"/>
            <rFont val="Tahoma"/>
            <family val="2"/>
          </rPr>
          <t xml:space="preserve">— Beiting Cheng, Ioannis Ioannou, and George Serafeim, “Corporate Social Responsibility and Access to Finance,” HBS working paper, May 2012
</t>
        </r>
        <r>
          <rPr>
            <sz val="11"/>
            <color rgb="FF000000"/>
            <rFont val="Tahoma"/>
            <family val="2"/>
          </rPr>
          <t xml:space="preserve">
</t>
        </r>
        <r>
          <rPr>
            <sz val="11"/>
            <color rgb="FF000000"/>
            <rFont val="Tahoma"/>
            <family val="2"/>
          </rPr>
          <t xml:space="preserve">* Over the past five years, the annual returns of publicly traded “green giant” companies (i.e., nine companies that made over $1B/year revenue from a business line with sustainability or social good at its core) have averaged 11.7% higher than their leading competitors. 
</t>
        </r>
        <r>
          <rPr>
            <sz val="11"/>
            <color rgb="FF000000"/>
            <rFont val="Tahoma"/>
            <family val="2"/>
          </rPr>
          <t xml:space="preserve">— E. Freya Williams, “Green Giants,” Amacom, 2015
</t>
        </r>
        <r>
          <rPr>
            <b/>
            <i/>
            <sz val="11"/>
            <color rgb="FF000000"/>
            <rFont val="Tahoma"/>
            <family val="2"/>
          </rPr>
          <t xml:space="preserve">
</t>
        </r>
        <r>
          <rPr>
            <b/>
            <i/>
            <sz val="11"/>
            <color rgb="FF000000"/>
            <rFont val="Tahoma"/>
            <family val="2"/>
          </rPr>
          <t xml:space="preserve">Estimation guidance: </t>
        </r>
        <r>
          <rPr>
            <sz val="11"/>
            <color rgb="FF000000"/>
            <rFont val="Tahoma"/>
            <family val="2"/>
          </rPr>
          <t xml:space="preserve">The “% Change” is the percentage increase in the market capitalizations of the company. Use this comment box to document assumptions behind your estimate. </t>
        </r>
      </text>
    </comment>
  </commentList>
</comments>
</file>

<file path=xl/sharedStrings.xml><?xml version="1.0" encoding="utf-8"?>
<sst xmlns="http://schemas.openxmlformats.org/spreadsheetml/2006/main" count="400" uniqueCount="392">
  <si>
    <t>Annual Totals</t>
  </si>
  <si>
    <t>{"IsHide":false,"HiddenInExcel":false,"SheetId":-1,"Name":"CAPEX Request Form","Guid":"XYJZYM","Index":1,"VisibleRange":"","SheetTheme":{"TabColor":"","BodyColor":"","BodyImage":""}}</t>
  </si>
  <si>
    <t>_Ctrl_1</t>
  </si>
  <si>
    <t>_Ctrl_2</t>
  </si>
  <si>
    <t>_Ctrl_3</t>
  </si>
  <si>
    <t>_Ctrl_4</t>
  </si>
  <si>
    <t>_Ctrl_5</t>
  </si>
  <si>
    <t>{"WidgetClassification":0,"State":1,"IsRequired":false,"IsMultiline":true,"IsHidden":false,"Placeholder":"","InputType":0,"Rows":3,"IsMergeJustify":false,"CellName":"_Ctrl_5","CellAddress":"='CAPEX Request Form'!$B$16","WidgetName":4,"HiddenRow":5,"SheetCodeName":null,"ControlId":"","wcb":0}</t>
  </si>
  <si>
    <t>{"WidgetClassification":0,"State":1,"IsRequired":false,"IsMultiline":true,"IsHidden":false,"Placeholder":"","InputType":0,"Rows":3,"IsMergeJustify":false,"CellName":"_Ctrl_4","CellAddress":"='CAPEX Request Form'!$B$15","WidgetName":4,"HiddenRow":4,"SheetCodeName":null,"ControlId":"","wcb":0}</t>
  </si>
  <si>
    <t>{"WidgetClassification":0,"State":1,"IsRequired":false,"IsMultiline":true,"IsHidden":false,"Placeholder":"","InputType":0,"Rows":3,"IsMergeJustify":false,"CellName":"_Ctrl_3","CellAddress":"='CAPEX Request Form'!$B$14","WidgetName":4,"HiddenRow":3,"SheetCodeName":null,"ControlId":"","wcb":0}</t>
  </si>
  <si>
    <t>_Ctrl_6</t>
  </si>
  <si>
    <t>{"WidgetClassification":0,"State":1,"IsRequired":false,"IsMultiline":true,"IsHidden":false,"Placeholder":"","InputType":0,"Rows":3,"IsMergeJustify":false,"CellName":"_Ctrl_6","CellAddress":"='CAPEX Request Form'!$B$5","WidgetName":4,"HiddenRow":6,"SheetCodeName":null,"ControlId":"","wcb":0}</t>
  </si>
  <si>
    <t>_Ctrl_7</t>
  </si>
  <si>
    <t>{"WidgetClassification":0,"State":1,"IsRequired":false,"IsMultiline":true,"IsHidden":false,"Placeholder":"","InputType":0,"Rows":3,"IsMergeJustify":false,"CellName":"_Ctrl_7","CellAddress":"='CAPEX Request Form'!$B$6","WidgetName":4,"HiddenRow":7,"SheetCodeName":null,"ControlId":"","wcb":0}</t>
  </si>
  <si>
    <t>_Ctrl_8</t>
  </si>
  <si>
    <t>{"WidgetClassification":0,"State":1,"IsRequired":false,"IsMultiline":true,"IsHidden":false,"Placeholder":"","InputType":0,"Rows":3,"IsMergeJustify":false,"CellName":"_Ctrl_8","CellAddress":"='CAPEX Request Form'!$B$7","WidgetName":4,"HiddenRow":8,"SheetCodeName":null,"ControlId":"","wcb":0}</t>
  </si>
  <si>
    <t>_Ctrl_9</t>
  </si>
  <si>
    <t>{"WidgetClassification":0,"State":1,"IsRequired":false,"IsMultiline":true,"IsHidden":false,"Placeholder":"","InputType":0,"Rows":3,"IsMergeJustify":false,"CellName":"_Ctrl_9","CellAddress":"='CAPEX Request Form'!$B$8","WidgetName":4,"HiddenRow":9,"SheetCodeName":null,"ControlId":"","wcb":0}</t>
  </si>
  <si>
    <t>_Ctrl_10</t>
  </si>
  <si>
    <t>{"WidgetClassification":0,"State":1,"IsRequired":false,"IsMultiline":true,"IsHidden":false,"Placeholder":"","InputType":0,"Rows":3,"IsMergeJustify":false,"CellName":"_Ctrl_10","CellAddress":"='CAPEX Request Form'!$B$9","WidgetName":4,"HiddenRow":10,"SheetCodeName":null,"ControlId":"","wcb":0}</t>
  </si>
  <si>
    <t>_Ctrl_11</t>
  </si>
  <si>
    <t>{"WidgetClassification":0,"State":1,"IsRequired":false,"IsMultiline":true,"IsHidden":false,"Placeholder":"","InputType":0,"Rows":3,"IsMergeJustify":false,"CellName":"_Ctrl_11","CellAddress":"='CAPEX Request Form'!$B$10","WidgetName":4,"HiddenRow":11,"SheetCodeName":null,"ControlId":"","wcb":0}</t>
  </si>
  <si>
    <t>_Ctrl_12</t>
  </si>
  <si>
    <t>{"WidgetClassification":0,"State":1,"IsRequired":false,"IsMultiline":true,"IsHidden":false,"Placeholder":"","InputType":0,"Rows":3,"IsMergeJustify":false,"CellName":"_Ctrl_12","CellAddress":"='CAPEX Request Form'!$B$11","WidgetName":4,"HiddenRow":12,"SheetCodeName":null,"ControlId":"","wcb":0}</t>
  </si>
  <si>
    <t>_Ctrl_13</t>
  </si>
  <si>
    <t>{"WidgetClassification":0,"State":1,"IsRequired":false,"IsMultiline":true,"IsHidden":false,"Placeholder":"","InputType":0,"Rows":3,"IsMergeJustify":false,"CellName":"_Ctrl_13","CellAddress":"='CAPEX Request Form'!$E$5","WidgetName":4,"HiddenRow":13,"SheetCodeName":null,"ControlId":"","wcb":0}</t>
  </si>
  <si>
    <t>_Ctrl_14</t>
  </si>
  <si>
    <t>{"WidgetClassification":0,"State":1,"IsRequired":false,"IsMultiline":true,"IsHidden":false,"Placeholder":"","InputType":0,"Rows":3,"IsMergeJustify":false,"CellName":"_Ctrl_14","CellAddress":"='CAPEX Request Form'!$E$6","WidgetName":4,"HiddenRow":14,"SheetCodeName":null,"ControlId":"","wcb":0}</t>
  </si>
  <si>
    <t>_Ctrl_15</t>
  </si>
  <si>
    <t>{"WidgetClassification":0,"State":1,"IsRequired":false,"IsMultiline":true,"IsHidden":false,"Placeholder":"","InputType":0,"Rows":3,"IsMergeJustify":false,"CellName":"_Ctrl_15","CellAddress":"='CAPEX Request Form'!$E$7","WidgetName":4,"HiddenRow":15,"SheetCodeName":null,"ControlId":"","wcb":0}</t>
  </si>
  <si>
    <t>_Ctrl_16</t>
  </si>
  <si>
    <t>{"WidgetClassification":0,"State":1,"IsRequired":false,"IsMultiline":true,"IsHidden":false,"Placeholder":"","InputType":0,"Rows":3,"IsMergeJustify":false,"CellName":"_Ctrl_16","CellAddress":"='CAPEX Request Form'!$E$8","WidgetName":4,"HiddenRow":16,"SheetCodeName":null,"ControlId":"","wcb":0}</t>
  </si>
  <si>
    <t>_Ctrl_17</t>
  </si>
  <si>
    <t>{"WidgetClassification":0,"State":1,"IsRequired":false,"IsMultiline":true,"IsHidden":false,"Placeholder":"","InputType":0,"Rows":3,"IsMergeJustify":false,"CellName":"_Ctrl_17","CellAddress":"='CAPEX Request Form'!$E$9","WidgetName":4,"HiddenRow":17,"SheetCodeName":null,"ControlId":"","wcb":0}</t>
  </si>
  <si>
    <t>_Ctrl_18</t>
  </si>
  <si>
    <t>{"WidgetClassification":0,"State":1,"IsRequired":false,"IsMultiline":true,"IsHidden":false,"Placeholder":"","InputType":0,"Rows":3,"IsMergeJustify":false,"CellName":"_Ctrl_18","CellAddress":"='CAPEX Request Form'!$E$10","WidgetName":4,"HiddenRow":18,"SheetCodeName":null,"ControlId":"","wcb":0}</t>
  </si>
  <si>
    <t>_Ctrl_19</t>
  </si>
  <si>
    <t>{"WidgetClassification":0,"State":1,"IsRequired":false,"IsMultiline":true,"IsHidden":false,"Placeholder":"","InputType":0,"Rows":3,"IsMergeJustify":false,"CellName":"_Ctrl_19","CellAddress":"='CAPEX Request Form'!$E$11","WidgetName":4,"HiddenRow":19,"SheetCodeName":null,"ControlId":"","wcb":0}</t>
  </si>
  <si>
    <t>_Ctrl_20</t>
  </si>
  <si>
    <t>{"WidgetClassification":0,"State":1,"IsRequired":false,"IsMultiline":true,"IsHidden":false,"Placeholder":"","InputType":0,"Rows":3,"IsMergeJustify":false,"CellName":"_Ctrl_20","CellAddress":"='CAPEX Request Form'!$E$25","WidgetName":4,"HiddenRow":20,"SheetCodeName":null,"ControlId":"","wcb":0}</t>
  </si>
  <si>
    <t>_Ctrl_21</t>
  </si>
  <si>
    <t>{"WidgetClassification":0,"State":1,"IsRequired":false,"IsMultiline":true,"IsHidden":false,"Placeholder":"","InputType":0,"Rows":3,"IsMergeJustify":false,"CellName":"_Ctrl_21","CellAddress":"='CAPEX Request Form'!$E$29","WidgetName":4,"HiddenRow":21,"SheetCodeName":null,"ControlId":"","wcb":0}</t>
  </si>
  <si>
    <t>_Ctrl_22</t>
  </si>
  <si>
    <t>{"WidgetClassification":0,"State":1,"IsRequired":false,"IsMultiline":true,"IsHidden":false,"Placeholder":"","InputType":0,"Rows":3,"IsMergeJustify":false,"CellName":"_Ctrl_22","CellAddress":"='CAPEX Request Form'!$E$31","WidgetName":4,"HiddenRow":22,"SheetCodeName":null,"ControlId":"","wcb":0}</t>
  </si>
  <si>
    <t>_Ctrl_23</t>
  </si>
  <si>
    <t>{"WidgetClassification":0,"State":1,"IsRequired":false,"IsMultiline":true,"IsHidden":false,"Placeholder":"","InputType":0,"Rows":3,"IsMergeJustify":false,"CellName":"_Ctrl_23","CellAddress":"='CAPEX Request Form'!$B$36","WidgetName":4,"HiddenRow":23,"SheetCodeName":null,"ControlId":"","wcb":0}</t>
  </si>
  <si>
    <t>_Ctrl_24</t>
  </si>
  <si>
    <t>{"WidgetClassification":0,"State":1,"IsRequired":false,"IsMultiline":true,"IsHidden":false,"Placeholder":"","InputType":0,"Rows":3,"IsMergeJustify":false,"CellName":"_Ctrl_24","CellAddress":"='CAPEX Request Form'!$E$41","WidgetName":4,"HiddenRow":24,"SheetCodeName":null,"ControlId":"","wcb":0}</t>
  </si>
  <si>
    <t>_Ctrl_25</t>
  </si>
  <si>
    <t>{"WidgetClassification":0,"State":1,"IsRequired":false,"IsMultiline":true,"IsHidden":false,"Placeholder":"","InputType":0,"Rows":3,"IsMergeJustify":false,"CellName":"_Ctrl_25","CellAddress":"='CAPEX Request Form'!$E$45","WidgetName":4,"HiddenRow":25,"SheetCodeName":null,"ControlId":"","wcb":0}</t>
  </si>
  <si>
    <t>_Ctrl_26</t>
  </si>
  <si>
    <t>{"WidgetClassification":0,"State":1,"IsRequired":false,"IsMultiline":true,"IsHidden":false,"Placeholder":"","InputType":0,"Rows":3,"IsMergeJustify":false,"CellName":"_Ctrl_26","CellAddress":"='CAPEX Request Form'!$E$48","WidgetName":4,"HiddenRow":26,"SheetCodeName":null,"ControlId":"","wcb":0}</t>
  </si>
  <si>
    <t>_Ctrl_27</t>
  </si>
  <si>
    <t>{"WidgetClassification":0,"State":1,"IsRequired":false,"IsMultiline":true,"IsHidden":false,"Placeholder":"","InputType":0,"Rows":3,"IsMergeJustify":false,"CellName":"_Ctrl_27","CellAddress":"='CAPEX Request Form'!$D$52","WidgetName":4,"HiddenRow":27,"SheetCodeName":null,"ControlId":"","wcb":0}</t>
  </si>
  <si>
    <t>_Ctrl_28</t>
  </si>
  <si>
    <t>{"WidgetClassification":0,"State":1,"IsRequired":false,"IsMultiline":true,"IsHidden":false,"Placeholder":"","InputType":0,"Rows":3,"IsMergeJustify":false,"CellName":"_Ctrl_28","CellAddress":"='CAPEX Request Form'!$D$53","WidgetName":4,"HiddenRow":28,"SheetCodeName":null,"ControlId":"","wcb":0}</t>
  </si>
  <si>
    <t>_Ctrl_29</t>
  </si>
  <si>
    <t>{"WidgetClassification":0,"State":1,"IsRequired":false,"IsMultiline":true,"IsHidden":false,"Placeholder":"","InputType":0,"Rows":3,"IsMergeJustify":false,"CellName":"_Ctrl_29","CellAddress":"='CAPEX Request Form'!$D$54","WidgetName":4,"HiddenRow":29,"SheetCodeName":null,"ControlId":"","wcb":0}</t>
  </si>
  <si>
    <t>_Ctrl_30</t>
  </si>
  <si>
    <t>{"WidgetClassification":0,"State":1,"IsRequired":false,"IsMultiline":true,"IsHidden":false,"Placeholder":"","InputType":0,"Rows":3,"IsMergeJustify":false,"CellName":"_Ctrl_30","CellAddress":"='CAPEX Request Form'!$D$55","WidgetName":4,"HiddenRow":30,"SheetCodeName":null,"ControlId":"","wcb":0}</t>
  </si>
  <si>
    <t>_Ctrl_31</t>
  </si>
  <si>
    <t>{"WidgetClassification":0,"State":1,"IsRequired":false,"IsMultiline":true,"IsHidden":false,"Placeholder":"","InputType":0,"Rows":3,"IsMergeJustify":false,"CellName":"_Ctrl_31","CellAddress":"='CAPEX Request Form'!$D$56","WidgetName":4,"HiddenRow":31,"SheetCodeName":null,"ControlId":"","wcb":0}</t>
  </si>
  <si>
    <t>_Ctrl_32</t>
  </si>
  <si>
    <t>{"WidgetClassification":0,"State":1,"IsRequired":false,"IsMergeJustify":false,"DefaultValue":"1/06/18","CalendarFlavor":2,"ShowYearMonthMenu":false,"StartYear":1968,"YearsAfterCurrentYear":10,"CellName":"_Ctrl_32","CellAddress":"='CAPEX Request Form'!$F$52","WidgetName":1,"HiddenRow":32,"SheetCodeName":null,"ControlId":"","wcb":0}</t>
  </si>
  <si>
    <t>_Ctrl_33</t>
  </si>
  <si>
    <t>{"WidgetClassification":0,"State":1,"IsRequired":false,"IsMergeJustify":false,"DefaultValue":"1/06/18","CalendarFlavor":2,"ShowYearMonthMenu":false,"StartYear":1968,"YearsAfterCurrentYear":10,"CellName":"_Ctrl_33","CellAddress":"='CAPEX Request Form'!$F$53","WidgetName":1,"HiddenRow":33,"SheetCodeName":null,"ControlId":"","wcb":0}</t>
  </si>
  <si>
    <t>_Ctrl_34</t>
  </si>
  <si>
    <t>{"WidgetClassification":0,"State":1,"IsRequired":false,"IsMergeJustify":false,"DefaultValue":"1/06/18","CalendarFlavor":2,"ShowYearMonthMenu":false,"StartYear":1968,"YearsAfterCurrentYear":10,"CellName":"_Ctrl_34","CellAddress":"='CAPEX Request Form'!$F$54","WidgetName":1,"HiddenRow":34,"SheetCodeName":null,"ControlId":"","wcb":0}</t>
  </si>
  <si>
    <t>_Ctrl_35</t>
  </si>
  <si>
    <t>{"WidgetClassification":0,"State":1,"IsRequired":false,"IsMergeJustify":false,"DefaultValue":"1/06/18","CalendarFlavor":2,"ShowYearMonthMenu":false,"StartYear":1968,"YearsAfterCurrentYear":10,"CellName":"_Ctrl_35","CellAddress":"='CAPEX Request Form'!$F$55","WidgetName":1,"HiddenRow":35,"SheetCodeName":null,"ControlId":"","wcb":0}</t>
  </si>
  <si>
    <t>_Ctrl_36</t>
  </si>
  <si>
    <t>{"WidgetClassification":0,"State":1,"IsRequired":false,"IsMergeJustify":false,"DefaultValue":"1/06/18","CalendarFlavor":2,"ShowYearMonthMenu":false,"StartYear":1968,"YearsAfterCurrentYear":10,"CellName":"_Ctrl_36","CellAddress":"='CAPEX Request Form'!$F$56","WidgetName":1,"HiddenRow":36,"SheetCodeName":null,"ControlId":"","wcb":0}</t>
  </si>
  <si>
    <t>_Ctrl_37</t>
  </si>
  <si>
    <t>{"WidgetClassification":0,"State":1,"IsRequired":false,"IsMultiline":true,"IsHidden":false,"Placeholder":"","InputType":0,"Rows":3,"IsMergeJustify":false,"CellName":"_Ctrl_37","CellAddress":"='CAPEX Request Form'!$B$53","WidgetName":4,"HiddenRow":37,"SheetCodeName":null,"ControlId":"","wcb":0}</t>
  </si>
  <si>
    <t>_Ctrl_38</t>
  </si>
  <si>
    <t>{"WidgetClassification":0,"State":1,"IsRequired":false,"IsMultiline":true,"IsHidden":false,"Placeholder":"","InputType":0,"Rows":3,"IsMergeJustify":false,"CellName":"_Ctrl_38","CellAddress":"='CAPEX Request Form'!$B$54","WidgetName":4,"HiddenRow":38,"SheetCodeName":null,"ControlId":"","wcb":0}</t>
  </si>
  <si>
    <t>_Ctrl_39</t>
  </si>
  <si>
    <t>{"WidgetClassification":3,"State":1,"HyperlinkFlavor":1,"Placement":0,"LinkTarget":0,"CellName":"_Ctrl_39","CellAddress":"='CAPEX Request Form'!$B$19","WidgetName":8,"HiddenRow":39,"SheetCodeName":null,"ControlId":"HelpVideos","wcb":0}</t>
  </si>
  <si>
    <t>_Ctrl_40</t>
  </si>
  <si>
    <t>{"WidgetClassification":3,"State":1,"HyperlinkFlavor":0,"Placement":0,"LinkTarget":0,"CellName":"_Ctrl_40","CellAddress":"='CAPEX Request Form'!$G$18","WidgetName":8,"HiddenRow":40,"SheetCodeName":null,"ControlId":"HelpVideos","wcb":0}</t>
  </si>
  <si>
    <t>_Ctrl_41</t>
  </si>
  <si>
    <t>_Ctrl_42</t>
  </si>
  <si>
    <t>{"WidgetClassification":0,"State":1,"IsRequired":false,"IsMultiline":true,"IsHidden":false,"Placeholder":"","InputType":0,"Rows":3,"IsMergeJustify":false,"CellName":"_Ctrl_42","CellAddress":"='CAPEX Request Form'!$C$60","WidgetName":4,"HiddenRow":42,"SheetCodeName":null,"ControlId":"","wcb":0}</t>
  </si>
  <si>
    <t>_Ctrl_43</t>
  </si>
  <si>
    <t>_Ctrl_44</t>
  </si>
  <si>
    <t>{"WidgetClassification":0,"State":1,"IsRequired":false,"IsMultiline":true,"IsHidden":false,"Placeholder":"","InputType":0,"Rows":3,"IsMergeJustify":false,"CellName":"_Ctrl_44","CellAddress":"='ESG Progress'!$B$6","WidgetName":4,"HiddenRow":44,"SheetCodeName":null,"ControlId":"","wcb":0}</t>
  </si>
  <si>
    <t>_Ctrl_45</t>
  </si>
  <si>
    <t>{"WidgetClassification":0,"State":1,"IsRequired":false,"IsMultiline":true,"IsHidden":false,"Placeholder":"","InputType":0,"Rows":3,"IsMergeJustify":false,"CellName":"_Ctrl_45","CellAddress":"='ESG Progress'!$B$7","WidgetName":4,"HiddenRow":45,"SheetCodeName":null,"ControlId":"","wcb":0}</t>
  </si>
  <si>
    <t>_Ctrl_46</t>
  </si>
  <si>
    <t>{"WidgetClassification":0,"State":1,"IsRequired":false,"IsMultiline":true,"IsHidden":false,"Placeholder":"","InputType":0,"Rows":3,"IsMergeJustify":false,"CellName":"_Ctrl_46","CellAddress":"='ESG Progress'!$B$9","WidgetName":4,"HiddenRow":46,"SheetCodeName":null,"ControlId":"","wcb":0}</t>
  </si>
  <si>
    <t>_Ctrl_47</t>
  </si>
  <si>
    <t>{"WidgetClassification":0,"State":1,"IsRequired":false,"IsMultiline":true,"IsHidden":false,"Placeholder":"","InputType":0,"Rows":3,"IsMergeJustify":false,"CellName":"_Ctrl_47","CellAddress":"='ESG Progress'!$C$6","WidgetName":4,"HiddenRow":47,"SheetCodeName":null,"ControlId":"","wcb":0}</t>
  </si>
  <si>
    <t>_Ctrl_48</t>
  </si>
  <si>
    <t>{"WidgetClassification":0,"State":1,"IsRequired":false,"IsMultiline":true,"IsHidden":false,"Placeholder":"","InputType":0,"Rows":3,"IsMergeJustify":false,"CellName":"_Ctrl_48","CellAddress":"='ESG Progress'!$C$7","WidgetName":4,"HiddenRow":48,"SheetCodeName":null,"ControlId":"","wcb":0}</t>
  </si>
  <si>
    <t>_Ctrl_49</t>
  </si>
  <si>
    <t>{"WidgetClassification":0,"State":1,"IsRequired":false,"IsMultiline":true,"IsHidden":false,"Placeholder":"","InputType":0,"Rows":3,"IsMergeJustify":false,"CellName":"_Ctrl_49","CellAddress":"='ESG Progress'!$C$8","WidgetName":4,"HiddenRow":49,"SheetCodeName":null,"ControlId":"","wcb":0}</t>
  </si>
  <si>
    <t>_Ctrl_50</t>
  </si>
  <si>
    <t>{"WidgetClassification":0,"State":1,"IsRequired":false,"IsMultiline":true,"IsHidden":false,"Placeholder":"","InputType":0,"Rows":3,"IsMergeJustify":false,"CellName":"_Ctrl_50","CellAddress":"='ESG Progress'!$C$9","WidgetName":4,"HiddenRow":50,"SheetCodeName":null,"ControlId":"","wcb":0}</t>
  </si>
  <si>
    <t>_Ctrl_51</t>
  </si>
  <si>
    <t>{"WidgetClassification":0,"State":1,"IsRequired":false,"IsMultiline":true,"IsHidden":false,"Placeholder":"","InputType":0,"Rows":3,"IsMergeJustify":false,"CellName":"_Ctrl_51","CellAddress":"='ESG Progress'!$C$10","WidgetName":4,"HiddenRow":51,"SheetCodeName":null,"ControlId":"","wcb":0}</t>
  </si>
  <si>
    <t>_Ctrl_52</t>
  </si>
  <si>
    <t>{"WidgetClassification":0,"State":1,"IsRequired":false,"IsMultiline":true,"IsHidden":false,"Placeholder":"","InputType":0,"Rows":3,"IsMergeJustify":false,"CellName":"_Ctrl_52","CellAddress":"='ESG Progress'!$C$11","WidgetName":4,"HiddenRow":52,"SheetCodeName":null,"ControlId":"","wcb":0}</t>
  </si>
  <si>
    <t>_Ctrl_53</t>
  </si>
  <si>
    <t>{"WidgetClassification":0,"State":1,"IsRequired":false,"IsMultiline":true,"IsHidden":false,"Placeholder":"","InputType":0,"Rows":3,"IsMergeJustify":false,"CellName":"_Ctrl_53","CellAddress":"='ESG Progress'!$C$12","WidgetName":4,"HiddenRow":53,"SheetCodeName":null,"ControlId":"","wcb":0}</t>
  </si>
  <si>
    <t>_Ctrl_54</t>
  </si>
  <si>
    <t>{"WidgetClassification":0,"State":1,"IsRequired":false,"IsMultiline":true,"IsHidden":false,"Placeholder":"","InputType":0,"Rows":3,"IsMergeJustify":false,"CellName":"_Ctrl_54","CellAddress":"='ESG Progress'!$C$13","WidgetName":4,"HiddenRow":54,"SheetCodeName":null,"ControlId":"","wcb":0}</t>
  </si>
  <si>
    <t>_Ctrl_55</t>
  </si>
  <si>
    <t>{"WidgetClassification":0,"State":1,"IsRequired":false,"IsMultiline":true,"IsHidden":false,"Placeholder":"","InputType":0,"Rows":3,"IsMergeJustify":false,"CellName":"_Ctrl_55","CellAddress":"='ESG Progress'!$C$14","WidgetName":4,"HiddenRow":55,"SheetCodeName":null,"ControlId":"","wcb":0}</t>
  </si>
  <si>
    <t>_Ctrl_56</t>
  </si>
  <si>
    <t>{"WidgetClassification":0,"State":1,"IsRequired":false,"IsMultiline":true,"IsHidden":false,"Placeholder":"","InputType":0,"Rows":3,"IsMergeJustify":false,"CellName":"_Ctrl_56","CellAddress":"='ESG Progress'!$C$15","WidgetName":4,"HiddenRow":56,"SheetCodeName":null,"ControlId":"","wcb":0}</t>
  </si>
  <si>
    <t>_Ctrl_57</t>
  </si>
  <si>
    <t>{"WidgetClassification":0,"State":1,"IsRequired":false,"IsMultiline":true,"IsHidden":false,"Placeholder":"","InputType":0,"Rows":3,"IsMergeJustify":false,"CellName":"_Ctrl_57","CellAddress":"='ESG Progress'!$C$16","WidgetName":4,"HiddenRow":57,"SheetCodeName":null,"ControlId":"","wcb":0}</t>
  </si>
  <si>
    <t>_Ctrl_58</t>
  </si>
  <si>
    <t>{"WidgetClassification":0,"State":1,"IsRequired":false,"IsMultiline":true,"IsHidden":false,"Placeholder":"","InputType":0,"Rows":3,"IsMergeJustify":false,"CellName":"_Ctrl_58","CellAddress":"='ESG Progress'!$B$8","WidgetName":4,"HiddenRow":58,"SheetCodeName":null,"ControlId":"","wcb":0}</t>
  </si>
  <si>
    <t>_Ctrl_59</t>
  </si>
  <si>
    <t>{"WidgetClassification":0,"State":1,"IsRequired":false,"IsMultiline":true,"IsHidden":false,"Placeholder":"","InputType":0,"Rows":3,"IsMergeJustify":false,"CellName":"_Ctrl_59","CellAddress":"='ESG Progress'!$B$10","WidgetName":4,"HiddenRow":59,"SheetCodeName":null,"ControlId":"","wcb":0}</t>
  </si>
  <si>
    <t>_Ctrl_60</t>
  </si>
  <si>
    <t>{"WidgetClassification":0,"State":1,"IsRequired":false,"IsMultiline":true,"IsHidden":false,"Placeholder":"","InputType":0,"Rows":3,"IsMergeJustify":false,"CellName":"_Ctrl_60","CellAddress":"='ESG Progress'!$B$11","WidgetName":4,"HiddenRow":60,"SheetCodeName":null,"ControlId":"","wcb":0}</t>
  </si>
  <si>
    <t>_Ctrl_61</t>
  </si>
  <si>
    <t>{"WidgetClassification":0,"State":1,"IsRequired":false,"IsMultiline":true,"IsHidden":false,"Placeholder":"","InputType":0,"Rows":3,"IsMergeJustify":false,"CellName":"_Ctrl_61","CellAddress":"='ESG Progress'!$B$12","WidgetName":4,"HiddenRow":61,"SheetCodeName":null,"ControlId":"","wcb":0}</t>
  </si>
  <si>
    <t>_Ctrl_62</t>
  </si>
  <si>
    <t>{"WidgetClassification":0,"State":1,"IsRequired":false,"IsMultiline":true,"IsHidden":false,"Placeholder":"","InputType":0,"Rows":3,"IsMergeJustify":false,"CellName":"_Ctrl_62","CellAddress":"='ESG Progress'!$B$13","WidgetName":4,"HiddenRow":62,"SheetCodeName":null,"ControlId":"","wcb":0}</t>
  </si>
  <si>
    <t>_Ctrl_63</t>
  </si>
  <si>
    <t>{"WidgetClassification":0,"State":1,"IsRequired":false,"IsMultiline":true,"IsHidden":false,"Placeholder":"","InputType":0,"Rows":3,"IsMergeJustify":false,"CellName":"_Ctrl_63","CellAddress":"='ESG Progress'!$B$14","WidgetName":4,"HiddenRow":63,"SheetCodeName":null,"ControlId":"","wcb":0}</t>
  </si>
  <si>
    <t>_Ctrl_64</t>
  </si>
  <si>
    <t>{"WidgetClassification":0,"State":1,"IsRequired":false,"IsMultiline":true,"IsHidden":false,"Placeholder":"","InputType":0,"Rows":3,"IsMergeJustify":false,"CellName":"_Ctrl_64","CellAddress":"='ESG Progress'!$B$15","WidgetName":4,"HiddenRow":64,"SheetCodeName":null,"ControlId":"","wcb":0}</t>
  </si>
  <si>
    <t>_Ctrl_65</t>
  </si>
  <si>
    <t>{"WidgetClassification":0,"State":1,"IsRequired":false,"IsMultiline":true,"IsHidden":false,"Placeholder":"","InputType":0,"Rows":3,"IsMergeJustify":false,"CellName":"_Ctrl_65","CellAddress":"='ESG Progress'!$B$16","WidgetName":4,"HiddenRow":65,"SheetCodeName":null,"ControlId":"","wcb":0}</t>
  </si>
  <si>
    <t>_Ctrl_66</t>
  </si>
  <si>
    <t>{"WidgetClassification":0,"State":1,"IsRequired":false,"IsMultiline":true,"IsHidden":false,"Placeholder":"","InputType":0,"Rows":3,"IsMergeJustify":false,"CellName":"_Ctrl_66","CellAddress":"='ESG Progress'!$C$17","WidgetName":4,"HiddenRow":66,"SheetCodeName":null,"ControlId":"","wcb":0}</t>
  </si>
  <si>
    <t>_Ctrl_67</t>
  </si>
  <si>
    <t>{"WidgetClassification":0,"State":1,"IsRequired":false,"IsMultiline":true,"IsHidden":false,"Placeholder":"","InputType":0,"Rows":3,"IsMergeJustify":false,"CellName":"_Ctrl_67","CellAddress":"='ESG Progress'!$B$19","WidgetName":4,"HiddenRow":67,"SheetCodeName":null,"ControlId":"","wcb":0}</t>
  </si>
  <si>
    <t>_Ctrl_68</t>
  </si>
  <si>
    <t>{"WidgetClassification":0,"State":1,"IsRequired":false,"IsMultiline":true,"IsHidden":false,"Placeholder":"","InputType":0,"Rows":3,"IsMergeJustify":false,"CellName":"_Ctrl_68","CellAddress":"='ESG Progress'!$B$20","WidgetName":4,"HiddenRow":68,"SheetCodeName":null,"ControlId":"","wcb":0}</t>
  </si>
  <si>
    <t>_Ctrl_69</t>
  </si>
  <si>
    <t>{"WidgetClassification":0,"State":1,"IsRequired":false,"IsMultiline":true,"IsHidden":false,"Placeholder":"","InputType":0,"Rows":3,"IsMergeJustify":false,"CellName":"_Ctrl_69","CellAddress":"='ESG Progress'!$B$21","WidgetName":4,"HiddenRow":69,"SheetCodeName":null,"ControlId":"","wcb":0}</t>
  </si>
  <si>
    <t>_Ctrl_70</t>
  </si>
  <si>
    <t>{"WidgetClassification":0,"State":1,"IsRequired":false,"IsMultiline":true,"IsHidden":false,"Placeholder":"","InputType":0,"Rows":3,"IsMergeJustify":false,"CellName":"_Ctrl_70","CellAddress":"='ESG Progress'!$B$22","WidgetName":4,"HiddenRow":70,"SheetCodeName":null,"ControlId":"","wcb":0}</t>
  </si>
  <si>
    <t>_Ctrl_71</t>
  </si>
  <si>
    <t>{"WidgetClassification":0,"State":1,"IsRequired":false,"IsMultiline":true,"IsHidden":false,"Placeholder":"","InputType":0,"Rows":3,"IsMergeJustify":false,"CellName":"_Ctrl_71","CellAddress":"='ESG Progress'!$B$23","WidgetName":4,"HiddenRow":71,"SheetCodeName":null,"ControlId":"","wcb":0}</t>
  </si>
  <si>
    <t>_Ctrl_72</t>
  </si>
  <si>
    <t>{"WidgetClassification":0,"State":1,"IsRequired":false,"IsMultiline":true,"IsHidden":false,"Placeholder":"","InputType":0,"Rows":3,"IsMergeJustify":false,"CellName":"_Ctrl_72","CellAddress":"='ESG Progress'!$B$24","WidgetName":4,"HiddenRow":72,"SheetCodeName":null,"ControlId":"","wcb":0}</t>
  </si>
  <si>
    <t>_Ctrl_73</t>
  </si>
  <si>
    <t>{"WidgetClassification":0,"State":1,"IsRequired":false,"IsMultiline":true,"IsHidden":false,"Placeholder":"","InputType":0,"Rows":3,"IsMergeJustify":false,"CellName":"_Ctrl_73","CellAddress":"='ESG Progress'!$B$25","WidgetName":4,"HiddenRow":73,"SheetCodeName":null,"ControlId":"","wcb":0}</t>
  </si>
  <si>
    <t>_Ctrl_74</t>
  </si>
  <si>
    <t>{"WidgetClassification":0,"State":1,"IsRequired":false,"IsMultiline":true,"IsHidden":false,"Placeholder":"","InputType":0,"Rows":3,"IsMergeJustify":false,"CellName":"_Ctrl_74","CellAddress":"='ESG Progress'!$B$26","WidgetName":4,"HiddenRow":74,"SheetCodeName":null,"ControlId":"","wcb":0}</t>
  </si>
  <si>
    <t>_Ctrl_75</t>
  </si>
  <si>
    <t>{"WidgetClassification":0,"State":1,"IsRequired":false,"IsMultiline":true,"IsHidden":false,"Placeholder":"","InputType":0,"Rows":3,"IsMergeJustify":false,"CellName":"_Ctrl_75","CellAddress":"='ESG Progress'!$B$27","WidgetName":4,"HiddenRow":75,"SheetCodeName":null,"ControlId":"","wcb":0}</t>
  </si>
  <si>
    <t>_Ctrl_76</t>
  </si>
  <si>
    <t>{"WidgetClassification":0,"State":1,"IsRequired":false,"IsMultiline":true,"IsHidden":false,"Placeholder":"","InputType":0,"Rows":3,"IsMergeJustify":false,"CellName":"_Ctrl_76","CellAddress":"='ESG Progress'!$B$28","WidgetName":4,"HiddenRow":76,"SheetCodeName":null,"ControlId":"","wcb":0}</t>
  </si>
  <si>
    <t>_Ctrl_77</t>
  </si>
  <si>
    <t>{"WidgetClassification":0,"State":1,"IsRequired":false,"IsMultiline":true,"IsHidden":false,"Placeholder":"","InputType":0,"Rows":3,"IsMergeJustify":false,"CellName":"_Ctrl_77","CellAddress":"='ESG Progress'!$B$29","WidgetName":4,"HiddenRow":77,"SheetCodeName":null,"ControlId":"","wcb":0}</t>
  </si>
  <si>
    <t>_Ctrl_78</t>
  </si>
  <si>
    <t>{"WidgetClassification":0,"State":1,"IsRequired":false,"IsMultiline":true,"IsHidden":false,"Placeholder":"","InputType":0,"Rows":3,"IsMergeJustify":false,"CellName":"_Ctrl_78","CellAddress":"='ESG Progress'!$B$30","WidgetName":4,"HiddenRow":78,"SheetCodeName":null,"ControlId":"","wcb":0}</t>
  </si>
  <si>
    <t>_Ctrl_79</t>
  </si>
  <si>
    <t>{"WidgetClassification":0,"State":1,"IsRequired":false,"IsMultiline":true,"IsHidden":false,"Placeholder":"","InputType":0,"Rows":3,"IsMergeJustify":false,"CellName":"_Ctrl_79","CellAddress":"='ESG Progress'!$C$19","WidgetName":4,"HiddenRow":79,"SheetCodeName":null,"ControlId":"","wcb":0}</t>
  </si>
  <si>
    <t>_Ctrl_80</t>
  </si>
  <si>
    <t>{"WidgetClassification":0,"State":1,"IsRequired":false,"IsMultiline":true,"IsHidden":false,"Placeholder":"","InputType":0,"Rows":3,"IsMergeJustify":false,"CellName":"_Ctrl_80","CellAddress":"='ESG Progress'!$C$20","WidgetName":4,"HiddenRow":80,"SheetCodeName":null,"ControlId":"","wcb":0}</t>
  </si>
  <si>
    <t>_Ctrl_81</t>
  </si>
  <si>
    <t>{"WidgetClassification":0,"State":1,"IsRequired":false,"IsMultiline":true,"IsHidden":false,"Placeholder":"","InputType":0,"Rows":3,"IsMergeJustify":false,"CellName":"_Ctrl_81","CellAddress":"='ESG Progress'!$C$21","WidgetName":4,"HiddenRow":81,"SheetCodeName":null,"ControlId":"","wcb":0}</t>
  </si>
  <si>
    <t>_Ctrl_82</t>
  </si>
  <si>
    <t>{"WidgetClassification":0,"State":1,"IsRequired":false,"IsMultiline":true,"IsHidden":false,"Placeholder":"","InputType":0,"Rows":3,"IsMergeJustify":false,"CellName":"_Ctrl_82","CellAddress":"='ESG Progress'!$C$22","WidgetName":4,"HiddenRow":82,"SheetCodeName":null,"ControlId":"","wcb":0}</t>
  </si>
  <si>
    <t>_Ctrl_83</t>
  </si>
  <si>
    <t>{"WidgetClassification":0,"State":1,"IsRequired":false,"IsMultiline":true,"IsHidden":false,"Placeholder":"","InputType":0,"Rows":3,"IsMergeJustify":false,"CellName":"_Ctrl_83","CellAddress":"='ESG Progress'!$C$23","WidgetName":4,"HiddenRow":83,"SheetCodeName":null,"ControlId":"","wcb":0}</t>
  </si>
  <si>
    <t>_Ctrl_84</t>
  </si>
  <si>
    <t>{"WidgetClassification":0,"State":1,"IsRequired":false,"IsMultiline":true,"IsHidden":false,"Placeholder":"","InputType":0,"Rows":3,"IsMergeJustify":false,"CellName":"_Ctrl_84","CellAddress":"='ESG Progress'!$C$24","WidgetName":4,"HiddenRow":84,"SheetCodeName":null,"ControlId":"","wcb":0}</t>
  </si>
  <si>
    <t>_Ctrl_85</t>
  </si>
  <si>
    <t>{"WidgetClassification":0,"State":1,"IsRequired":false,"IsMultiline":true,"IsHidden":false,"Placeholder":"","InputType":0,"Rows":3,"IsMergeJustify":false,"CellName":"_Ctrl_85","CellAddress":"='ESG Progress'!$C$25","WidgetName":4,"HiddenRow":85,"SheetCodeName":null,"ControlId":"","wcb":0}</t>
  </si>
  <si>
    <t>_Ctrl_86</t>
  </si>
  <si>
    <t>{"WidgetClassification":0,"State":1,"IsRequired":false,"IsMultiline":true,"IsHidden":false,"Placeholder":"","InputType":0,"Rows":3,"IsMergeJustify":false,"CellName":"_Ctrl_86","CellAddress":"='ESG Progress'!$C$26","WidgetName":4,"HiddenRow":86,"SheetCodeName":null,"ControlId":"","wcb":0}</t>
  </si>
  <si>
    <t>_Ctrl_87</t>
  </si>
  <si>
    <t>{"WidgetClassification":0,"State":1,"IsRequired":false,"IsMultiline":true,"IsHidden":false,"Placeholder":"","InputType":0,"Rows":3,"IsMergeJustify":false,"CellName":"_Ctrl_87","CellAddress":"='ESG Progress'!$C$27","WidgetName":4,"HiddenRow":87,"SheetCodeName":null,"ControlId":"","wcb":0}</t>
  </si>
  <si>
    <t>_Ctrl_88</t>
  </si>
  <si>
    <t>{"WidgetClassification":0,"State":1,"IsRequired":false,"IsMultiline":true,"IsHidden":false,"Placeholder":"","InputType":0,"Rows":3,"IsMergeJustify":false,"CellName":"_Ctrl_88","CellAddress":"='ESG Progress'!$C$28","WidgetName":4,"HiddenRow":88,"SheetCodeName":null,"ControlId":"","wcb":0}</t>
  </si>
  <si>
    <t>_Ctrl_89</t>
  </si>
  <si>
    <t>{"WidgetClassification":0,"State":1,"IsRequired":false,"IsMultiline":true,"IsHidden":false,"Placeholder":"","InputType":0,"Rows":3,"IsMergeJustify":false,"CellName":"_Ctrl_89","CellAddress":"='ESG Progress'!$C$29","WidgetName":4,"HiddenRow":89,"SheetCodeName":null,"ControlId":"","wcb":0}</t>
  </si>
  <si>
    <t>_Ctrl_90</t>
  </si>
  <si>
    <t>{"WidgetClassification":0,"State":1,"IsRequired":false,"IsMultiline":true,"IsHidden":false,"Placeholder":"","InputType":0,"Rows":3,"IsMergeJustify":false,"CellName":"_Ctrl_90","CellAddress":"='ESG Progress'!$C$30","WidgetName":4,"HiddenRow":90,"SheetCodeName":null,"ControlId":"","wcb":0}</t>
  </si>
  <si>
    <t>_Ctrl_91</t>
  </si>
  <si>
    <t>{"WidgetClassification":0,"State":1,"IsRequired":false,"IsMultiline":true,"IsHidden":false,"Placeholder":"","InputType":0,"Rows":3,"IsMergeJustify":false,"CellName":"_Ctrl_91","CellAddress":"='ESG Progress'!$C$31","WidgetName":4,"HiddenRow":91,"SheetCodeName":null,"ControlId":"","wcb":0}</t>
  </si>
  <si>
    <t>_Ctrl_92</t>
  </si>
  <si>
    <t>{"WidgetClassification":0,"State":1,"IsRequired":false,"IsMultiline":true,"IsHidden":false,"Placeholder":"","InputType":0,"Rows":3,"IsMergeJustify":false,"CellName":"_Ctrl_92","CellAddress":"='ESG Progress'!$B$35","WidgetName":4,"HiddenRow":92,"SheetCodeName":null,"ControlId":"","wcb":0}</t>
  </si>
  <si>
    <t>_Ctrl_93</t>
  </si>
  <si>
    <t>{"WidgetClassification":0,"State":1,"IsRequired":false,"IsMultiline":true,"IsHidden":false,"Placeholder":"","InputType":0,"Rows":3,"IsMergeJustify":false,"CellName":"_Ctrl_93","CellAddress":"='ESG Progress'!$B$36","WidgetName":4,"HiddenRow":93,"SheetCodeName":null,"ControlId":"","wcb":0}</t>
  </si>
  <si>
    <t>_Ctrl_94</t>
  </si>
  <si>
    <t>{"WidgetClassification":0,"State":1,"IsRequired":false,"IsMultiline":true,"IsHidden":false,"Placeholder":"","InputType":0,"Rows":3,"IsMergeJustify":false,"CellName":"_Ctrl_94","CellAddress":"='ESG Progress'!$B$37","WidgetName":4,"HiddenRow":94,"SheetCodeName":null,"ControlId":"","wcb":0}</t>
  </si>
  <si>
    <t>_Ctrl_95</t>
  </si>
  <si>
    <t>{"WidgetClassification":0,"State":1,"IsRequired":false,"IsMultiline":true,"IsHidden":false,"Placeholder":"","InputType":0,"Rows":3,"IsMergeJustify":false,"CellName":"_Ctrl_95","CellAddress":"='ESG Progress'!$B$38","WidgetName":4,"HiddenRow":95,"SheetCodeName":null,"ControlId":"","wcb":0}</t>
  </si>
  <si>
    <t>_Ctrl_96</t>
  </si>
  <si>
    <t>{"WidgetClassification":0,"State":1,"IsRequired":false,"IsMultiline":true,"IsHidden":false,"Placeholder":"","InputType":0,"Rows":3,"IsMergeJustify":false,"CellName":"_Ctrl_96","CellAddress":"='ESG Progress'!$B$39","WidgetName":4,"HiddenRow":96,"SheetCodeName":null,"ControlId":"","wcb":0}</t>
  </si>
  <si>
    <t>_Ctrl_97</t>
  </si>
  <si>
    <t>{"WidgetClassification":0,"State":1,"IsRequired":false,"IsMultiline":true,"IsHidden":false,"Placeholder":"","InputType":0,"Rows":3,"IsMergeJustify":false,"CellName":"_Ctrl_97","CellAddress":"='ESG Progress'!$B$40","WidgetName":4,"HiddenRow":97,"SheetCodeName":null,"ControlId":"","wcb":0}</t>
  </si>
  <si>
    <t>_Ctrl_98</t>
  </si>
  <si>
    <t>{"WidgetClassification":0,"State":1,"IsRequired":false,"IsMultiline":true,"IsHidden":false,"Placeholder":"","InputType":0,"Rows":3,"IsMergeJustify":false,"CellName":"_Ctrl_98","CellAddress":"='ESG Progress'!$B$41","WidgetName":4,"HiddenRow":98,"SheetCodeName":null,"ControlId":"","wcb":0}</t>
  </si>
  <si>
    <t>_Ctrl_99</t>
  </si>
  <si>
    <t>{"WidgetClassification":0,"State":1,"IsRequired":false,"IsMultiline":true,"IsHidden":false,"Placeholder":"","InputType":0,"Rows":3,"IsMergeJustify":false,"CellName":"_Ctrl_99","CellAddress":"='ESG Progress'!$B$42","WidgetName":4,"HiddenRow":99,"SheetCodeName":null,"ControlId":"","wcb":0}</t>
  </si>
  <si>
    <t>_Ctrl_100</t>
  </si>
  <si>
    <t>{"WidgetClassification":0,"State":1,"IsRequired":false,"IsMultiline":true,"IsHidden":false,"Placeholder":"","InputType":0,"Rows":3,"IsMergeJustify":false,"CellName":"_Ctrl_100","CellAddress":"='ESG Progress'!$B$43","WidgetName":4,"HiddenRow":100,"SheetCodeName":null,"ControlId":"","wcb":0}</t>
  </si>
  <si>
    <t>_Ctrl_101</t>
  </si>
  <si>
    <t>{"WidgetClassification":0,"State":1,"IsRequired":false,"IsMultiline":true,"IsHidden":false,"Placeholder":"","InputType":0,"Rows":3,"IsMergeJustify":false,"CellName":"_Ctrl_101","CellAddress":"='ESG Progress'!$B$44","WidgetName":4,"HiddenRow":101,"SheetCodeName":null,"ControlId":"","wcb":0}</t>
  </si>
  <si>
    <t>_Ctrl_102</t>
  </si>
  <si>
    <t>{"WidgetClassification":0,"State":1,"IsRequired":false,"IsMultiline":true,"IsHidden":false,"Placeholder":"","InputType":0,"Rows":3,"IsMergeJustify":false,"CellName":"_Ctrl_102","CellAddress":"='ESG Progress'!$B$45","WidgetName":4,"HiddenRow":102,"SheetCodeName":null,"ControlId":"","wcb":0}</t>
  </si>
  <si>
    <t>_Ctrl_103</t>
  </si>
  <si>
    <t>{"WidgetClassification":0,"State":1,"IsRequired":false,"IsMultiline":true,"IsHidden":false,"Placeholder":"","InputType":0,"Rows":3,"IsMergeJustify":false,"CellName":"_Ctrl_103","CellAddress":"='ESG Progress'!$B$46","WidgetName":4,"HiddenRow":103,"SheetCodeName":null,"ControlId":"","wcb":0}</t>
  </si>
  <si>
    <t>_Ctrl_104</t>
  </si>
  <si>
    <t>{"WidgetClassification":0,"State":1,"IsRequired":false,"IsMultiline":true,"IsHidden":false,"Placeholder":"","InputType":0,"Rows":3,"IsMergeJustify":false,"CellName":"_Ctrl_104","CellAddress":"='ESG Progress'!$B$47","WidgetName":4,"HiddenRow":104,"SheetCodeName":null,"ControlId":"","wcb":0}</t>
  </si>
  <si>
    <t>_Ctrl_105</t>
  </si>
  <si>
    <t>{"WidgetClassification":0,"State":1,"IsRequired":false,"IsMultiline":true,"IsHidden":false,"Placeholder":"","InputType":0,"Rows":3,"IsMergeJustify":false,"CellName":"_Ctrl_105","CellAddress":"='ESG Progress'!$B$48","WidgetName":4,"HiddenRow":105,"SheetCodeName":null,"ControlId":"","wcb":0}</t>
  </si>
  <si>
    <t>_Ctrl_106</t>
  </si>
  <si>
    <t>{"WidgetClassification":0,"State":1,"IsRequired":false,"IsMultiline":true,"IsHidden":false,"Placeholder":"","InputType":0,"Rows":3,"IsMergeJustify":false,"CellName":"_Ctrl_106","CellAddress":"='ESG Progress'!$C$35","WidgetName":4,"HiddenRow":106,"SheetCodeName":null,"ControlId":"","wcb":0}</t>
  </si>
  <si>
    <t>_Ctrl_107</t>
  </si>
  <si>
    <t>{"WidgetClassification":0,"State":1,"IsRequired":false,"IsMultiline":true,"IsHidden":false,"Placeholder":"","InputType":0,"Rows":3,"IsMergeJustify":false,"CellName":"_Ctrl_107","CellAddress":"='ESG Progress'!$C$36","WidgetName":4,"HiddenRow":107,"SheetCodeName":null,"ControlId":"","wcb":0}</t>
  </si>
  <si>
    <t>_Ctrl_108</t>
  </si>
  <si>
    <t>{"WidgetClassification":0,"State":1,"IsRequired":false,"IsMultiline":true,"IsHidden":false,"Placeholder":"","InputType":0,"Rows":3,"IsMergeJustify":false,"CellName":"_Ctrl_108","CellAddress":"='ESG Progress'!$C$37","WidgetName":4,"HiddenRow":108,"SheetCodeName":null,"ControlId":"","wcb":0}</t>
  </si>
  <si>
    <t>_Ctrl_109</t>
  </si>
  <si>
    <t>{"WidgetClassification":0,"State":1,"IsRequired":false,"IsMultiline":true,"IsHidden":false,"Placeholder":"","InputType":0,"Rows":3,"IsMergeJustify":false,"CellName":"_Ctrl_109","CellAddress":"='ESG Progress'!$C$38","WidgetName":4,"HiddenRow":109,"SheetCodeName":null,"ControlId":"","wcb":0}</t>
  </si>
  <si>
    <t>_Ctrl_110</t>
  </si>
  <si>
    <t>{"WidgetClassification":0,"State":1,"IsRequired":false,"IsMultiline":true,"IsHidden":false,"Placeholder":"","InputType":0,"Rows":3,"IsMergeJustify":false,"CellName":"_Ctrl_110","CellAddress":"='ESG Progress'!$C$39","WidgetName":4,"HiddenRow":110,"SheetCodeName":null,"ControlId":"","wcb":0}</t>
  </si>
  <si>
    <t>_Ctrl_111</t>
  </si>
  <si>
    <t>{"WidgetClassification":0,"State":1,"IsRequired":false,"IsMultiline":true,"IsHidden":false,"Placeholder":"","InputType":0,"Rows":3,"IsMergeJustify":false,"CellName":"_Ctrl_111","CellAddress":"='ESG Progress'!$C$40","WidgetName":4,"HiddenRow":111,"SheetCodeName":null,"ControlId":"","wcb":0}</t>
  </si>
  <si>
    <t>_Ctrl_112</t>
  </si>
  <si>
    <t>{"WidgetClassification":0,"State":1,"IsRequired":false,"IsMultiline":true,"IsHidden":false,"Placeholder":"","InputType":0,"Rows":3,"IsMergeJustify":false,"CellName":"_Ctrl_112","CellAddress":"='ESG Progress'!$C$41","WidgetName":4,"HiddenRow":112,"SheetCodeName":null,"ControlId":"","wcb":0}</t>
  </si>
  <si>
    <t>_Ctrl_113</t>
  </si>
  <si>
    <t>{"WidgetClassification":0,"State":1,"IsRequired":false,"IsMultiline":true,"IsHidden":false,"Placeholder":"","InputType":0,"Rows":3,"IsMergeJustify":false,"CellName":"_Ctrl_113","CellAddress":"='ESG Progress'!$C$42","WidgetName":4,"HiddenRow":113,"SheetCodeName":null,"ControlId":"","wcb":0}</t>
  </si>
  <si>
    <t>_Ctrl_114</t>
  </si>
  <si>
    <t>{"WidgetClassification":0,"State":1,"IsRequired":false,"IsMultiline":true,"IsHidden":false,"Placeholder":"","InputType":0,"Rows":3,"IsMergeJustify":false,"CellName":"_Ctrl_114","CellAddress":"='ESG Progress'!$C$43","WidgetName":4,"HiddenRow":114,"SheetCodeName":null,"ControlId":"","wcb":0}</t>
  </si>
  <si>
    <t>_Ctrl_115</t>
  </si>
  <si>
    <t>{"WidgetClassification":0,"State":1,"IsRequired":false,"IsMultiline":true,"IsHidden":false,"Placeholder":"","InputType":0,"Rows":3,"IsMergeJustify":false,"CellName":"_Ctrl_115","CellAddress":"='ESG Progress'!$C$44","WidgetName":4,"HiddenRow":115,"SheetCodeName":null,"ControlId":"","wcb":0}</t>
  </si>
  <si>
    <t>_Ctrl_116</t>
  </si>
  <si>
    <t>{"WidgetClassification":0,"State":1,"IsRequired":false,"IsMultiline":true,"IsHidden":false,"Placeholder":"","InputType":0,"Rows":3,"IsMergeJustify":false,"CellName":"_Ctrl_116","CellAddress":"='ESG Progress'!$C$45","WidgetName":4,"HiddenRow":116,"SheetCodeName":null,"ControlId":"","wcb":0}</t>
  </si>
  <si>
    <t>_Ctrl_117</t>
  </si>
  <si>
    <t>{"WidgetClassification":0,"State":1,"IsRequired":false,"IsMultiline":true,"IsHidden":false,"Placeholder":"","InputType":0,"Rows":3,"IsMergeJustify":false,"CellName":"_Ctrl_117","CellAddress":"='ESG Progress'!$C$46","WidgetName":4,"HiddenRow":117,"SheetCodeName":null,"ControlId":"","wcb":0}</t>
  </si>
  <si>
    <t>_Ctrl_118</t>
  </si>
  <si>
    <t>{"WidgetClassification":0,"State":1,"IsRequired":false,"IsMultiline":true,"IsHidden":false,"Placeholder":"","InputType":0,"Rows":3,"IsMergeJustify":false,"CellName":"_Ctrl_118","CellAddress":"='ESG Progress'!$C$47","WidgetName":4,"HiddenRow":118,"SheetCodeName":null,"ControlId":"","wcb":0}</t>
  </si>
  <si>
    <t>_Ctrl_119</t>
  </si>
  <si>
    <t>{"WidgetClassification":0,"State":1,"IsRequired":false,"IsMultiline":true,"IsHidden":false,"Placeholder":"","InputType":0,"Rows":3,"IsMergeJustify":false,"CellName":"_Ctrl_119","CellAddress":"='ESG Progress'!$C$48","WidgetName":4,"HiddenRow":119,"SheetCodeName":null,"ControlId":"","wcb":0}</t>
  </si>
  <si>
    <t>_Ctrl_120</t>
  </si>
  <si>
    <t>{"WidgetClassification":0,"State":1,"IsRequired":false,"IsMultiline":true,"IsHidden":false,"Placeholder":"","InputType":0,"Rows":3,"IsMergeJustify":false,"CellName":"_Ctrl_120","CellAddress":"='ESG Progress'!$C$49","WidgetName":4,"HiddenRow":120,"SheetCodeName":null,"ControlId":"","wcb":0}</t>
  </si>
  <si>
    <t>_Ctrl_121</t>
  </si>
  <si>
    <t>{"WidgetClassification":0,"State":1,"IsRequired":false,"IsMultiline":true,"IsHidden":false,"Placeholder":"","InputType":0,"Rows":3,"IsMergeJustify":false,"CellName":"_Ctrl_121","CellAddress":"='ESG Progress'!$B$51","WidgetName":4,"HiddenRow":121,"SheetCodeName":null,"ControlId":"","wcb":0}</t>
  </si>
  <si>
    <t>_Ctrl_122</t>
  </si>
  <si>
    <t>{"WidgetClassification":0,"State":1,"IsRequired":false,"IsMultiline":true,"IsHidden":false,"Placeholder":"","InputType":0,"Rows":3,"IsMergeJustify":false,"CellName":"_Ctrl_122","CellAddress":"='ESG Progress'!$B$52","WidgetName":4,"HiddenRow":122,"SheetCodeName":null,"ControlId":"","wcb":0}</t>
  </si>
  <si>
    <t>_Ctrl_123</t>
  </si>
  <si>
    <t>{"WidgetClassification":0,"State":1,"IsRequired":false,"IsMultiline":true,"IsHidden":false,"Placeholder":"","InputType":0,"Rows":3,"IsMergeJustify":false,"CellName":"_Ctrl_123","CellAddress":"='ESG Progress'!$B$53","WidgetName":4,"HiddenRow":123,"SheetCodeName":null,"ControlId":"","wcb":0}</t>
  </si>
  <si>
    <t>_Ctrl_124</t>
  </si>
  <si>
    <t>{"WidgetClassification":0,"State":1,"IsRequired":false,"IsMultiline":true,"IsHidden":false,"Placeholder":"","InputType":0,"Rows":3,"IsMergeJustify":false,"CellName":"_Ctrl_124","CellAddress":"='ESG Progress'!$B$54","WidgetName":4,"HiddenRow":124,"SheetCodeName":null,"ControlId":"","wcb":0}</t>
  </si>
  <si>
    <t>_Ctrl_125</t>
  </si>
  <si>
    <t>{"WidgetClassification":0,"State":1,"IsRequired":false,"IsMultiline":true,"IsHidden":false,"Placeholder":"","InputType":0,"Rows":3,"IsMergeJustify":false,"CellName":"_Ctrl_125","CellAddress":"='ESG Progress'!$B$55","WidgetName":4,"HiddenRow":125,"SheetCodeName":null,"ControlId":"","wcb":0}</t>
  </si>
  <si>
    <t>_Ctrl_126</t>
  </si>
  <si>
    <t>{"WidgetClassification":0,"State":1,"IsRequired":false,"IsMultiline":true,"IsHidden":false,"Placeholder":"","InputType":0,"Rows":3,"IsMergeJustify":false,"CellName":"_Ctrl_126","CellAddress":"='ESG Progress'!$B$56","WidgetName":4,"HiddenRow":126,"SheetCodeName":null,"ControlId":"","wcb":0}</t>
  </si>
  <si>
    <t>_Ctrl_127</t>
  </si>
  <si>
    <t>{"WidgetClassification":0,"State":1,"IsRequired":false,"IsMultiline":true,"IsHidden":false,"Placeholder":"","InputType":0,"Rows":3,"IsMergeJustify":false,"CellName":"_Ctrl_127","CellAddress":"='ESG Progress'!$C$51","WidgetName":4,"HiddenRow":127,"SheetCodeName":null,"ControlId":"","wcb":0}</t>
  </si>
  <si>
    <t>_Ctrl_128</t>
  </si>
  <si>
    <t>{"WidgetClassification":0,"State":1,"IsRequired":false,"IsMultiline":true,"IsHidden":false,"Placeholder":"","InputType":0,"Rows":3,"IsMergeJustify":false,"CellName":"_Ctrl_128","CellAddress":"='ESG Progress'!$C$52","WidgetName":4,"HiddenRow":128,"SheetCodeName":null,"ControlId":"","wcb":0}</t>
  </si>
  <si>
    <t>_Ctrl_129</t>
  </si>
  <si>
    <t>{"WidgetClassification":0,"State":1,"IsRequired":false,"IsMultiline":true,"IsHidden":false,"Placeholder":"","InputType":0,"Rows":3,"IsMergeJustify":false,"CellName":"_Ctrl_129","CellAddress":"='ESG Progress'!$C$53","WidgetName":4,"HiddenRow":129,"SheetCodeName":null,"ControlId":"","wcb":0}</t>
  </si>
  <si>
    <t>_Ctrl_130</t>
  </si>
  <si>
    <t>{"WidgetClassification":0,"State":1,"IsRequired":false,"IsMultiline":true,"IsHidden":false,"Placeholder":"","InputType":0,"Rows":3,"IsMergeJustify":false,"CellName":"_Ctrl_130","CellAddress":"='ESG Progress'!$C$54","WidgetName":4,"HiddenRow":130,"SheetCodeName":null,"ControlId":"","wcb":0}</t>
  </si>
  <si>
    <t>_Ctrl_131</t>
  </si>
  <si>
    <t>{"WidgetClassification":0,"State":1,"IsRequired":false,"IsMultiline":true,"IsHidden":false,"Placeholder":"","InputType":0,"Rows":3,"IsMergeJustify":false,"CellName":"_Ctrl_131","CellAddress":"='ESG Progress'!$C$55","WidgetName":4,"HiddenRow":131,"SheetCodeName":null,"ControlId":"","wcb":0}</t>
  </si>
  <si>
    <t>_Ctrl_132</t>
  </si>
  <si>
    <t>{"WidgetClassification":0,"State":1,"IsRequired":false,"IsMultiline":true,"IsHidden":false,"Placeholder":"","InputType":0,"Rows":3,"IsMergeJustify":false,"CellName":"_Ctrl_132","CellAddress":"='ESG Progress'!$C$56","WidgetName":4,"HiddenRow":132,"SheetCodeName":null,"ControlId":"","wcb":0}</t>
  </si>
  <si>
    <t>_Ctrl_133</t>
  </si>
  <si>
    <t>{"WidgetClassification":0,"State":1,"IsRequired":false,"IsMultiline":true,"IsHidden":false,"Placeholder":"","InputType":0,"Rows":3,"IsMergeJustify":false,"CellName":"_Ctrl_133","CellAddress":"='ESG Progress'!$C$57","WidgetName":4,"HiddenRow":133,"SheetCodeName":null,"ControlId":"","wcb":0}</t>
  </si>
  <si>
    <t>_Ctrl_134</t>
  </si>
  <si>
    <t>{"WidgetClassification":0,"State":1,"IsRequired":false,"IsMultiline":true,"IsHidden":false,"Placeholder":"","InputType":0,"Rows":3,"IsMergeJustify":false,"CellName":"_Ctrl_134","CellAddress":"='CAPEX Request Form'!$B$61","WidgetName":4,"HiddenRow":134,"SheetCodeName":null,"ControlId":"","wcb":0}</t>
  </si>
  <si>
    <t>_Ctrl_135</t>
  </si>
  <si>
    <t>{"WidgetClassification":0,"State":1,"IsRequired":false,"IsMultiline":true,"IsHidden":false,"Placeholder":"","InputType":0,"Rows":3,"IsMergeJustify":false,"CellName":"_Ctrl_135","CellAddress":"='CAPEX Request Form'!$D$61","WidgetName":4,"HiddenRow":135,"SheetCodeName":null,"ControlId":"","wcb":0}</t>
  </si>
  <si>
    <t>_Ctrl_136</t>
  </si>
  <si>
    <t>{"WidgetClassification":3,"State":1,"HyperlinkFlavor":0,"Placement":0,"LinkTarget":0,"CellName":"_Ctrl_136","CellAddress":"='ESG Progress'!$B$3","WidgetName":8,"HiddenRow":136,"SheetCodeName":null,"ControlId":"","wcb":0}</t>
  </si>
  <si>
    <t>_Ctrl_137</t>
  </si>
  <si>
    <t>{"WidgetClassification":3,"State":1,"HyperlinkFlavor":0,"Placement":0,"LinkTarget":0,"CellName":"_Ctrl_137","CellAddress":"='CAPEX Request Form'!$B$3","WidgetName":8,"HiddenRow":137,"SheetCodeName":null,"ControlId":"","wcb":0}</t>
  </si>
  <si>
    <t>_Ctrl_138</t>
  </si>
  <si>
    <t>{"WidgetClassification":3,"State":1,"HyperlinkFlavor":0,"Placement":0,"LinkTarget":0,"CellName":"_Ctrl_138","CellAddress":"='Revenue'!$B$3","WidgetName":8,"HiddenRow":138,"SheetCodeName":null,"ControlId":"","wcb":0}</t>
  </si>
  <si>
    <t>_Ctrl_139</t>
  </si>
  <si>
    <t>{"WidgetClassification":3,"State":1,"HyperlinkFlavor":0,"Placement":0,"LinkTarget":0,"CellName":"_Ctrl_139","CellAddress":"='Expenses'!$B$3","WidgetName":8,"HiddenRow":139,"SheetCodeName":null,"ControlId":"","wcb":0}</t>
  </si>
  <si>
    <t>_Ctrl_140</t>
  </si>
  <si>
    <t>{"WidgetClassification":3,"State":1,"HyperlinkFlavor":0,"Placement":0,"LinkTarget":0,"CellName":"_Ctrl_140","CellAddress":"='Capital &amp; ROI'!$B$3","WidgetName":8,"HiddenRow":140,"SheetCodeName":null,"ControlId":"","wcb":0}</t>
  </si>
  <si>
    <t>_Ctrl_141</t>
  </si>
  <si>
    <t>{"WidgetClassification":3,"State":1,"HyperlinkFlavor":0,"Placement":0,"LinkTarget":0,"CellName":"_Ctrl_141","CellAddress":"='Asset &amp; Market Values'!$B$3","WidgetName":8,"HiddenRow":141,"SheetCodeName":null,"ControlId":"","wcb":0}</t>
  </si>
  <si>
    <t>_Ctrl_142</t>
  </si>
  <si>
    <t>{"WidgetClassification":3,"State":1,"HyperlinkFlavor":0,"Placement":0,"LinkTarget":0,"CellName":"_Ctrl_142","CellAddress":"='Risk Analysis'!$B$3","WidgetName":8,"HiddenRow":142,"SheetCodeName":null,"ControlId":"","wcb":0}</t>
  </si>
  <si>
    <t>_Ctrl_143</t>
  </si>
  <si>
    <t>{"WidgetClassification":3,"State":1,"HyperlinkFlavor":0,"Placement":0,"LinkTarget":0,"CellName":"_Ctrl_143","CellAddress":"='CAPEX  Appraisal Tool'!$B$3","WidgetName":8,"HiddenRow":143,"SheetCodeName":null,"ControlId":"","wcb":0}</t>
  </si>
  <si>
    <t xml:space="preserve"> Increase in market value / capitalization</t>
  </si>
  <si>
    <t xml:space="preserve"> </t>
  </si>
  <si>
    <t>{"BrowserAndLocation":{"ConversionPath":"C:\\Users\\Bob Willard\\Documents\\SpreadsheetConverter","SelectedBrowsers":[]},"SpreadsheetServer":{"Username":"","Password":"","ServerUrl":""},"ConfigureSubmitDefault":{"Email":"","Free":false,"Advanced":false,"AdvancedSecured":false,"Demo":true},"MessageBubble":{"Close":false,"TopMsg":0},"CustomizeTheme":{"Theme":"C:\\Users\\Bob Willard\\AppData\\Local\\ssc\\customfiles\\theme-ssc-1515531176.min.css"},"QrSetting":{"ShowOnConversion":true},"CongratsPage":{"LastOpenedVersion":""},"WordPressPluginSetting":{"IsPluginInstalled":false},"Preferences":{"IsAdvancedSettingModelInitialize":true,"IsCaptchaInitialize":true,"IsNodeSettingInitialize":false,"IsRequiredFieldModalInitialize":true,"IsSubmitDialogModelInitialize":true,"IsToolbarButtonModelInitialize":true,"IsWizardButtonModelInitialize":true,"ReadFromHidden":false,"AdvancedSetting":null,"NodeSetting":{"LoginText":{"LoginButtonText":"Login","PageDescription":"Restricted access only","LoginErrorMessage":"Authentication failed, please check your username and password.","PlaceholderPassword":"password","PlaceholderUsername":"username / email","UserExtraMessage":""}},"Captcha":{"Heading":"Enter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 or invalid.","OkButton":"OK","DDLDefaultRequiredText":"Please Select"},"WizardButton":{"Next":"Next","Previous":"Previous","Cancel":"Cancel","Finish":"Finish"},"ToolbarButton":{"Submit":"Submit","Print":"Print","PrintAll":"Print All","Reset":"Reset","Update":"Update","Back":"Back"},"SubmitDialog":{"SubmitDialogHeading":"Submit Successful.","SubmitDialogDesc":"The form was successfully submitted.","BeforeSubmitDesc":"The form is being submitted.","OfflineHeading":"Save until online","OfflineDesc":"You are currently offline and the submit failed. Do you want to save the submit and send it later when you are online.","OfflineConfirm":"Do you want to save?","OfflineSubmitHeading":"Offline forms submit confirmation","OfflineSubmitDesc":"There are Offline form(s), which are now ready to submit in server.","OfflineSubmitConfirm":"Do you want to submit?","FailOfflineHeading":"Offline Form submit failed","FailOfflineDesc":"Unable to connect to the Internet. Please try submitting the offline forms later in internet connection.","OfflineSubmitWait":"It may take sometime to finish all submits depending on the size of offline forms and internet connection.","OfflineSubmitWaitCounter":"Left","OfflineSubmitError":"Submit error: Please try later."}},"UxPreferences":null}</t>
  </si>
  <si>
    <t>{"InputDetection":0,"RecalcMode":1,"Layout":0,"LayoutSamePagesHeightEnabled":false,"Theme":{"BgColor":"#FFFFFFFF","BgImage":"","InputBorderStyle":2,"AppliedTheme":""},"SmartphoneSettings":{"ViewportLock":true,"UseOldViewEngine":false,"EnableZoom":false,"EnableSwipe":false,"HideToolbar":false,"InheritBackgroundColor":false,"CheckboxFlavor":1,"ShowBubble":false},"Name":"","Flavor":0,"Edition":3,"CopyProtect":{"IsEnabled":false,"DomainName":""},"HideSscPoweredlogo":false,"AspnetConfig":{"BrowseUrl":"http://localhost/ssc","FileExtension":0},"NodeSecureLoginEnabled":false,"SmartphoneTheme":1,"Toolbar":{"Position":1,"IsSubmit":false,"IsPrint":true,"IsPrintAll":true,"IsReset":true,"IsUpdate":false},"ConfigureSubmit":{"IsShowCaptcha":false,"IsUseSscWebServer":true,"ReceiverCode":"bobwillard@sympatico.ca","IsFreeService":false,"IsAdvanceService":false,"IsSecureEmail":false,"IsDemonstrationService":true,"AfterSuccessfulSubmit":"","AfterFailSubmit":"","AfterCancelWizard":"","IsUseOwnWebServer":false,"OwnWebServerURL":"","OwnWebServerTarget":"","SubmitTarget":0},"IgnoreBgInputCell":false,"ButtonStyle":0,"ResponsiveDesignDisabled":false,"HideLookupRange":false,"BrowserStorageEnabled":true,"RealtimeSyncEnabled":false,"GoogleAnalyticsTrackingId":"","GoogleApiKey":"","ChartSelected":3,"ChartYAxisFixed":false}</t>
  </si>
  <si>
    <t>{"IsHide":false,"HiddenInExcel":false,"SheetId":-1,"Name":"Revenue","Guid":"2NCIZP","Index":2,"VisibleRange":"","SheetTheme":{"TabColor":"","BodyColor":"","BodyImage":""}}</t>
  </si>
  <si>
    <t>{"IsHide":false,"HiddenInExcel":false,"SheetId":-1,"Name":"Expenses","Guid":"R3A4D8","Index":3,"VisibleRange":"","SheetTheme":{"TabColor":"","BodyColor":"","BodyImage":""}}</t>
  </si>
  <si>
    <t>{"IsHide":false,"HiddenInExcel":false,"SheetId":-1,"Name":"Capital &amp; ROI","Guid":"T905SU","Index":4,"VisibleRange":"","SheetTheme":{"TabColor":"","BodyColor":"","BodyImage":""}}</t>
  </si>
  <si>
    <t>{"IsHide":false,"HiddenInExcel":false,"SheetId":-1,"Name":"Asset &amp; Market Values","Guid":"6YARL3","Index":5,"VisibleRange":"","SheetTheme":{"TabColor":"","BodyColor":"","BodyImage":""}}</t>
  </si>
  <si>
    <t>{"IsHide":false,"HiddenInExcel":false,"SheetId":-1,"Name":"Risk Analysis","Guid":"2YIELN","Index":6,"VisibleRange":"","SheetTheme":{"TabColor":"","BodyColor":"","BodyImage":""}}</t>
  </si>
  <si>
    <t>{"IsHide":false,"HiddenInExcel":false,"SheetId":-1,"Name":"CAPEX  Appraisal Tool","Guid":"D7QQHE","Index":7,"VisibleRange":"","SheetTheme":{"TabColor":"","BodyColor":"","BodyImage":""}}</t>
  </si>
  <si>
    <t>Value</t>
  </si>
  <si>
    <t>Total annual operating expenses</t>
  </si>
  <si>
    <t>Year 1</t>
  </si>
  <si>
    <t>Year 3</t>
  </si>
  <si>
    <t>Year 4</t>
  </si>
  <si>
    <t>Year 5</t>
  </si>
  <si>
    <t>Totals from above calculations</t>
  </si>
  <si>
    <t xml:space="preserve"> Potential market capitalization impact</t>
  </si>
  <si>
    <t>Notes</t>
  </si>
  <si>
    <t xml:space="preserve">  Coûts d'acquisition et de démarrage </t>
  </si>
  <si>
    <t>Valeur</t>
  </si>
  <si>
    <t>Achat de matériel/prix d'acquisition</t>
  </si>
  <si>
    <t xml:space="preserve">Frais d'emballage et d'expédition	</t>
  </si>
  <si>
    <t>Droits, droits de douane et tarifs</t>
  </si>
  <si>
    <t xml:space="preserve">Taxes de vente	</t>
  </si>
  <si>
    <t>Frais de clôture</t>
  </si>
  <si>
    <t xml:space="preserve">Coûts d'installation-frais de préparation, d'installation et d'essai du site		</t>
  </si>
  <si>
    <t xml:space="preserve">Prix d'achat/acquisition de logiciels	</t>
  </si>
  <si>
    <t xml:space="preserve">Coût de la garantie	</t>
  </si>
  <si>
    <t xml:space="preserve">Formation de démarrage pour le personnel d'exploitation/soutien		</t>
  </si>
  <si>
    <t>Autres (?)</t>
  </si>
  <si>
    <t xml:space="preserve"> Incitatifs pour des produits durables				</t>
  </si>
  <si>
    <t xml:space="preserve">― Subventions, subventions, rabais, allégements fiscaux et autres incitatifs gouvernementaux pour des produits plus durables				</t>
  </si>
  <si>
    <t xml:space="preserve">― L'aide financière de tiers (p. ex. institutions académiques, ONG, investisseurs providentiels)	</t>
  </si>
  <si>
    <t xml:space="preserve">― (Autre… ?) </t>
  </si>
  <si>
    <t xml:space="preserve"> Frais d'exploitation permanents 	</t>
  </si>
  <si>
    <t xml:space="preserve"> Énergie utilisée lorsque le produit est en cours d'utilisation</t>
  </si>
  <si>
    <t xml:space="preserve"> Énergie utilisée lorsque le produit est en mode veille/stand-by (watts)</t>
  </si>
  <si>
    <t xml:space="preserve"> Matériaux/fournitures/consommables</t>
  </si>
  <si>
    <t xml:space="preserve"> Énergie utilisée lorsque le produit est "OFF", mais toujours branché (watts)</t>
  </si>
  <si>
    <t xml:space="preserve"> Frais de logiciel</t>
  </si>
  <si>
    <t>Élimination des déchets des opérations</t>
  </si>
  <si>
    <t xml:space="preserve"> Assurance</t>
  </si>
  <si>
    <t xml:space="preserve"> Coûts du personnel d'exploitation et de soutien 	</t>
  </si>
  <si>
    <t xml:space="preserve">Frais d'entretien, y compris les pièces </t>
  </si>
  <si>
    <t>Contrats de service avec le fournisseur ou d'autres</t>
  </si>
  <si>
    <t xml:space="preserve"> (Autres frais d'exploitation...?)</t>
  </si>
  <si>
    <t xml:space="preserve"> Hypothèses utilisées dans les calculs de dépenses d'exploitation ci-dessus</t>
  </si>
  <si>
    <t>Heures d'une journée de travail</t>
  </si>
  <si>
    <t xml:space="preserve"> Jours de travail par an</t>
  </si>
  <si>
    <t xml:space="preserve"> Économies sur les dépenses d'embauche</t>
  </si>
  <si>
    <t xml:space="preserve"> Économies sur les frais d'attrition	</t>
  </si>
  <si>
    <t xml:space="preserve"> Gains de productivité des employés de plus en plus de temps au travail		</t>
  </si>
  <si>
    <t xml:space="preserve">   Gains d'absentéisme moins imprévu	</t>
  </si>
  <si>
    <t xml:space="preserve">   Gains de plus de télétravail		</t>
  </si>
  <si>
    <t xml:space="preserve">   Gains tirés de voyages d'affaires réduits	</t>
  </si>
  <si>
    <t xml:space="preserve"> Gains de productivité des employés au travail	</t>
  </si>
  <si>
    <t xml:space="preserve">   Gains de travail dans les bâtiments écologiques</t>
  </si>
  <si>
    <t xml:space="preserve">   Gains d'une collaboration améliorée	</t>
  </si>
  <si>
    <t xml:space="preserve">   Gains d'engagement d'employés mieux formés	</t>
  </si>
  <si>
    <t xml:space="preserve">Économies de la productivité accrue des employés 	</t>
  </si>
  <si>
    <t xml:space="preserve"> Hypothèses utilisées dans les calculs relatifs aux employés ci-dessus		</t>
  </si>
  <si>
    <t xml:space="preserve">  Salaire moyen des employés		</t>
  </si>
  <si>
    <t xml:space="preserve"> Nombre d'employés</t>
  </si>
  <si>
    <t xml:space="preserve"> Charges annuelles de paie/productivité	</t>
  </si>
  <si>
    <t xml:space="preserve">Coût brut d'acquisition	</t>
  </si>
  <si>
    <t>Total des incitatifs</t>
  </si>
  <si>
    <t xml:space="preserve">Coût d'acquisition net </t>
  </si>
  <si>
    <t>Dépense 
utilisation annuelle</t>
  </si>
  <si>
    <t xml:space="preserve">coût unitaire
(p. ex. $ / kWh) </t>
  </si>
  <si>
    <t>Utilisation annuelle 
(p.ex. , kWh)</t>
  </si>
  <si>
    <t>Consommation 
(p.ex. , watts)</t>
  </si>
  <si>
    <t xml:space="preserve"> Incidence permanente sur les employés</t>
  </si>
  <si>
    <t>Dépenses annuelles actuelles</t>
  </si>
  <si>
    <t>% de changement</t>
  </si>
  <si>
    <t xml:space="preserve">Bénéfices annuels potentiels </t>
  </si>
  <si>
    <t>Équivalent de l'épargne-salaire</t>
  </si>
  <si>
    <t>% des employés touchés</t>
  </si>
  <si>
    <t>% Gain de productivité pour les employés touchés</t>
  </si>
  <si>
    <t>De RH</t>
  </si>
  <si>
    <t>De HR</t>
  </si>
  <si>
    <t xml:space="preserve"> = Salaire x moy. des employés	</t>
  </si>
  <si>
    <r>
      <t xml:space="preserve">Outil de calcul du coût total de possession (TCO)
</t>
    </r>
    <r>
      <rPr>
        <b/>
        <sz val="10"/>
        <color theme="0"/>
        <rFont val="Franklin Gothic Book"/>
        <family val="2"/>
      </rPr>
      <t xml:space="preserve">Estimation de tous les coûts et avantages directs et indirects associés à l'acquisition
À utiliser à l'étape 3 de la démarche de calcul des CTP: procéder au calcul
</t>
    </r>
    <r>
      <rPr>
        <b/>
        <sz val="8"/>
        <color theme="0"/>
        <rFont val="Franklin Gothic Book"/>
        <family val="2"/>
      </rPr>
      <t>N.B. Les valeurs de départ sont des exemples pour illustrer le fonctionnement des formules. Écrasez-les avec des données réelles</t>
    </r>
    <r>
      <rPr>
        <b/>
        <sz val="18"/>
        <color theme="0"/>
        <rFont val="Franklin Gothic Book"/>
        <family val="2"/>
      </rPr>
      <t xml:space="preserve">	
</t>
    </r>
  </si>
  <si>
    <r>
      <t xml:space="preserve"> </t>
    </r>
    <r>
      <rPr>
        <b/>
        <sz val="12"/>
        <color theme="0"/>
        <rFont val="Franklin Gothic Book"/>
        <family val="2"/>
      </rPr>
      <t xml:space="preserve">Calculs de la valeur actualisée nette (Van)
Certains coûts/avantages s'accumuleront graduellement au fil du temps. 
Ajustez l'ensemble de starter des pourcentages annuels du coût/avantage potentiel qui est réalisé chaque année 
(p. ex., 50%-80%-100%-100%-100%) pour refléter votre situation. 		</t>
    </r>
    <r>
      <rPr>
        <b/>
        <sz val="18"/>
        <color theme="0"/>
        <rFont val="Franklin Gothic Book"/>
        <family val="2"/>
      </rPr>
      <t xml:space="preserve">				</t>
    </r>
  </si>
  <si>
    <t xml:space="preserve"> Coûts d'acquisition nets	</t>
  </si>
  <si>
    <t xml:space="preserve"> Total des dépenses d'exploitation annuelles	</t>
  </si>
  <si>
    <t xml:space="preserve"> ― Économies sur les dépenses d'embauche	</t>
  </si>
  <si>
    <t xml:space="preserve"> ― Économies sur les frais d'attrition</t>
  </si>
  <si>
    <t xml:space="preserve"> ― Économies de productivité accrue des employés	</t>
  </si>
  <si>
    <t xml:space="preserve"> Coût de l'aliénation à la fin de la période d'évaluation</t>
  </si>
  <si>
    <t xml:space="preserve"> ― Échange/valeur marchande à la fin de la période d'évaluation</t>
  </si>
  <si>
    <t>Total du coût de possession (TCO)</t>
  </si>
  <si>
    <t xml:space="preserve"> Valeur actualisée nette (Van) du TCO</t>
  </si>
  <si>
    <t xml:space="preserve"> Impact éventuel du bilan		</t>
  </si>
  <si>
    <t xml:space="preserve"> Augmentation de la valeur des actifs au bilan	</t>
  </si>
  <si>
    <t xml:space="preserve"> Augmentation du passif au bilan	</t>
  </si>
  <si>
    <t xml:space="preserve">Impacts nets du bilan	</t>
  </si>
  <si>
    <t>Valeur actuelle</t>
  </si>
  <si>
    <t>%  de changement</t>
  </si>
  <si>
    <t>Changement</t>
  </si>
  <si>
    <t>Augmentation</t>
  </si>
  <si>
    <t>Légende</t>
  </si>
  <si>
    <t>Les champs blancs sont pour les inscriptions et les hypothèses liées au projet/à l'initiative proposé.</t>
  </si>
  <si>
    <t xml:space="preserve">Les champs jaunes nécessitent les données de l'organisation	</t>
  </si>
  <si>
    <t xml:space="preserve">Les champs mauves clairs sont automatiquement calculés. Toutes les entrées remplaceront leurs formules.		</t>
  </si>
  <si>
    <t xml:space="preserve"> Taux d'actualisation utilisé dans le calcul de la van</t>
  </si>
  <si>
    <t xml:space="preserve">Heures normales de travail, sans heures supplémentaires	</t>
  </si>
  <si>
    <t xml:space="preserve"> Assume les week-ends habituels et les jours fériés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</si>
</sst>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0_);\(&quot;$&quot;#,##0\)"/>
    <numFmt numFmtId="165" formatCode="_(&quot;$&quot;* #,##0.00_);_(&quot;$&quot;* \(#,##0.00\);_(&quot;$&quot;* &quot;-&quot;??_);_(@_)"/>
    <numFmt numFmtId="166" formatCode="&quot;$&quot;#,##0"/>
    <numFmt numFmtId="167" formatCode="[$$-409]#,##0"/>
    <numFmt numFmtId="168" formatCode="[$$-409]#,##0.00"/>
    <numFmt numFmtId="169" formatCode="_(&quot;$&quot;* #,##0_);_(&quot;$&quot;* \(#,##0\);_(&quot;$&quot;* &quot;-&quot;??_);_(@_)"/>
    <numFmt numFmtId="170" formatCode="0.0%"/>
  </numFmts>
  <fonts count="31" x14ac:knownFonts="1">
    <font>
      <sz val="11"/>
      <color theme="1"/>
      <name val="Calibri"/>
      <family val="2"/>
      <scheme val="minor"/>
    </font>
    <font>
      <sz val="12"/>
      <name val="Arial"/>
      <family val="2"/>
    </font>
    <font>
      <sz val="11"/>
      <color theme="1"/>
      <name val="Calibri"/>
      <family val="2"/>
      <scheme val="minor"/>
    </font>
    <font>
      <sz val="11"/>
      <color indexed="81"/>
      <name val="Tahoma"/>
      <family val="2"/>
    </font>
    <font>
      <b/>
      <i/>
      <sz val="11"/>
      <color indexed="81"/>
      <name val="Tahoma"/>
      <family val="2"/>
    </font>
    <font>
      <b/>
      <sz val="11"/>
      <color indexed="81"/>
      <name val="Tahoma"/>
      <family val="2"/>
    </font>
    <font>
      <b/>
      <sz val="18"/>
      <color theme="0"/>
      <name val="Franklin Gothic Book"/>
      <family val="2"/>
    </font>
    <font>
      <sz val="11"/>
      <color theme="0"/>
      <name val="Franklin Gothic Book"/>
      <family val="2"/>
    </font>
    <font>
      <sz val="11"/>
      <color theme="1"/>
      <name val="Franklin Gothic Book"/>
      <family val="2"/>
    </font>
    <font>
      <b/>
      <sz val="14"/>
      <color theme="0"/>
      <name val="Franklin Gothic Book"/>
      <family val="2"/>
    </font>
    <font>
      <sz val="12"/>
      <name val="Franklin Gothic Book"/>
      <family val="2"/>
    </font>
    <font>
      <b/>
      <sz val="12"/>
      <color theme="0"/>
      <name val="Franklin Gothic Book"/>
      <family val="2"/>
    </font>
    <font>
      <sz val="11"/>
      <color theme="1" tint="0.249977111117893"/>
      <name val="Franklin Gothic Book"/>
      <family val="2"/>
    </font>
    <font>
      <sz val="10"/>
      <color theme="1" tint="0.249977111117893"/>
      <name val="Franklin Gothic Book"/>
      <family val="2"/>
    </font>
    <font>
      <sz val="12"/>
      <color theme="1" tint="0.249977111117893"/>
      <name val="Franklin Gothic Book"/>
      <family val="2"/>
    </font>
    <font>
      <b/>
      <sz val="11"/>
      <color theme="1" tint="0.249977111117893"/>
      <name val="Franklin Gothic Book"/>
      <family val="2"/>
    </font>
    <font>
      <b/>
      <sz val="12"/>
      <color theme="1" tint="0.249977111117893"/>
      <name val="Franklin Gothic Book"/>
      <family val="2"/>
    </font>
    <font>
      <b/>
      <sz val="10"/>
      <color theme="0"/>
      <name val="Franklin Gothic Book"/>
      <family val="2"/>
    </font>
    <font>
      <sz val="10"/>
      <color theme="0"/>
      <name val="Franklin Gothic Book"/>
      <family val="2"/>
    </font>
    <font>
      <b/>
      <sz val="11"/>
      <color theme="0"/>
      <name val="Franklin Gothic Book"/>
      <family val="2"/>
    </font>
    <font>
      <u/>
      <sz val="11"/>
      <color theme="1"/>
      <name val="Franklin Gothic Book"/>
      <family val="2"/>
    </font>
    <font>
      <sz val="9"/>
      <color indexed="81"/>
      <name val="Calibri"/>
      <family val="2"/>
    </font>
    <font>
      <b/>
      <sz val="9"/>
      <color indexed="81"/>
      <name val="Calibri"/>
      <family val="2"/>
    </font>
    <font>
      <sz val="11"/>
      <color rgb="FF000000"/>
      <name val="Tahoma"/>
      <family val="2"/>
    </font>
    <font>
      <b/>
      <i/>
      <sz val="11"/>
      <color rgb="FF000000"/>
      <name val="Tahoma"/>
      <family val="2"/>
    </font>
    <font>
      <b/>
      <sz val="9"/>
      <color rgb="FF000000"/>
      <name val="Calibri"/>
      <family val="2"/>
    </font>
    <font>
      <sz val="9"/>
      <color rgb="FF000000"/>
      <name val="Calibri"/>
      <family val="2"/>
    </font>
    <font>
      <i/>
      <sz val="11"/>
      <color rgb="FF000000"/>
      <name val="Tahoma"/>
      <family val="2"/>
    </font>
    <font>
      <b/>
      <sz val="11"/>
      <color rgb="FF000000"/>
      <name val="Tahoma"/>
      <family val="2"/>
    </font>
    <font>
      <i/>
      <sz val="10"/>
      <color rgb="FF000000"/>
      <name val="Tahoma"/>
      <family val="2"/>
    </font>
    <font>
      <b/>
      <sz val="8"/>
      <color theme="0"/>
      <name val="Franklin Gothic Book"/>
      <family val="2"/>
    </font>
  </fonts>
  <fills count="9">
    <fill>
      <patternFill patternType="none"/>
    </fill>
    <fill>
      <patternFill patternType="gray125"/>
    </fill>
    <fill>
      <patternFill patternType="solid">
        <fgColor theme="0"/>
        <bgColor indexed="64"/>
      </patternFill>
    </fill>
    <fill>
      <patternFill patternType="solid">
        <fgColor theme="7" tint="0.39997558519241921"/>
        <bgColor indexed="64"/>
      </patternFill>
    </fill>
    <fill>
      <patternFill patternType="solid">
        <fgColor theme="7" tint="-0.249977111117893"/>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FF00"/>
        <bgColor indexed="64"/>
      </patternFill>
    </fill>
  </fills>
  <borders count="102">
    <border>
      <left/>
      <right/>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dashed">
        <color auto="1"/>
      </right>
      <top/>
      <bottom/>
      <diagonal/>
    </border>
    <border>
      <left style="thin">
        <color auto="1"/>
      </left>
      <right style="thin">
        <color auto="1"/>
      </right>
      <top style="thin">
        <color auto="1"/>
      </top>
      <bottom style="dashed">
        <color auto="1"/>
      </bottom>
      <diagonal/>
    </border>
    <border>
      <left style="thin">
        <color auto="1"/>
      </left>
      <right style="thin">
        <color auto="1"/>
      </right>
      <top style="dashed">
        <color auto="1"/>
      </top>
      <bottom style="dashed">
        <color auto="1"/>
      </bottom>
      <diagonal/>
    </border>
    <border>
      <left style="thin">
        <color auto="1"/>
      </left>
      <right style="thin">
        <color auto="1"/>
      </right>
      <top style="dashed">
        <color auto="1"/>
      </top>
      <bottom/>
      <diagonal/>
    </border>
    <border>
      <left style="thin">
        <color auto="1"/>
      </left>
      <right style="thin">
        <color auto="1"/>
      </right>
      <top style="dashed">
        <color auto="1"/>
      </top>
      <bottom style="thin">
        <color auto="1"/>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thin">
        <color auto="1"/>
      </left>
      <right/>
      <top style="dashed">
        <color auto="1"/>
      </top>
      <bottom style="dashed">
        <color auto="1"/>
      </bottom>
      <diagonal/>
    </border>
    <border>
      <left/>
      <right style="thin">
        <color auto="1"/>
      </right>
      <top style="dashed">
        <color auto="1"/>
      </top>
      <bottom style="dashed">
        <color auto="1"/>
      </bottom>
      <diagonal/>
    </border>
    <border>
      <left style="thin">
        <color auto="1"/>
      </left>
      <right/>
      <top/>
      <bottom style="dashed">
        <color auto="1"/>
      </bottom>
      <diagonal/>
    </border>
    <border>
      <left/>
      <right style="thin">
        <color auto="1"/>
      </right>
      <top/>
      <bottom style="dashed">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dashed">
        <color auto="1"/>
      </left>
      <right style="dashed">
        <color auto="1"/>
      </right>
      <top style="thin">
        <color auto="1"/>
      </top>
      <bottom style="dashed">
        <color auto="1"/>
      </bottom>
      <diagonal/>
    </border>
    <border>
      <left style="thin">
        <color auto="1"/>
      </left>
      <right style="thin">
        <color auto="1"/>
      </right>
      <top style="medium">
        <color auto="1"/>
      </top>
      <bottom style="dashed">
        <color auto="1"/>
      </bottom>
      <diagonal/>
    </border>
    <border>
      <left/>
      <right style="thin">
        <color auto="1"/>
      </right>
      <top style="medium">
        <color auto="1"/>
      </top>
      <bottom style="dashed">
        <color auto="1"/>
      </bottom>
      <diagonal/>
    </border>
    <border>
      <left/>
      <right style="thin">
        <color auto="1"/>
      </right>
      <top style="dashed">
        <color auto="1"/>
      </top>
      <bottom/>
      <diagonal/>
    </border>
    <border>
      <left style="thin">
        <color auto="1"/>
      </left>
      <right style="thin">
        <color auto="1"/>
      </right>
      <top style="medium">
        <color auto="1"/>
      </top>
      <bottom style="medium">
        <color auto="1"/>
      </bottom>
      <diagonal/>
    </border>
    <border>
      <left style="dashed">
        <color auto="1"/>
      </left>
      <right style="dashed">
        <color auto="1"/>
      </right>
      <top style="dashed">
        <color auto="1"/>
      </top>
      <bottom style="medium">
        <color auto="1"/>
      </bottom>
      <diagonal/>
    </border>
    <border>
      <left style="dashed">
        <color auto="1"/>
      </left>
      <right/>
      <top style="dashed">
        <color auto="1"/>
      </top>
      <bottom style="dashed">
        <color auto="1"/>
      </bottom>
      <diagonal/>
    </border>
    <border>
      <left style="thin">
        <color auto="1"/>
      </left>
      <right/>
      <top style="dashed">
        <color auto="1"/>
      </top>
      <bottom/>
      <diagonal/>
    </border>
    <border>
      <left style="dashed">
        <color auto="1"/>
      </left>
      <right/>
      <top style="dashed">
        <color auto="1"/>
      </top>
      <bottom/>
      <diagonal/>
    </border>
    <border>
      <left style="dashed">
        <color auto="1"/>
      </left>
      <right style="dashed">
        <color auto="1"/>
      </right>
      <top style="dashed">
        <color auto="1"/>
      </top>
      <bottom style="thin">
        <color auto="1"/>
      </bottom>
      <diagonal/>
    </border>
    <border>
      <left style="thin">
        <color auto="1"/>
      </left>
      <right/>
      <top style="medium">
        <color auto="1"/>
      </top>
      <bottom style="dashed">
        <color auto="1"/>
      </bottom>
      <diagonal/>
    </border>
    <border>
      <left/>
      <right style="thin">
        <color auto="1"/>
      </right>
      <top style="dashed">
        <color auto="1"/>
      </top>
      <bottom style="medium">
        <color auto="1"/>
      </bottom>
      <diagonal/>
    </border>
    <border>
      <left style="thin">
        <color auto="1"/>
      </left>
      <right/>
      <top style="dashed">
        <color auto="1"/>
      </top>
      <bottom style="medium">
        <color auto="1"/>
      </bottom>
      <diagonal/>
    </border>
    <border>
      <left/>
      <right style="dashed">
        <color auto="1"/>
      </right>
      <top style="thin">
        <color auto="1"/>
      </top>
      <bottom style="thin">
        <color auto="1"/>
      </bottom>
      <diagonal/>
    </border>
    <border>
      <left/>
      <right/>
      <top style="medium">
        <color auto="1"/>
      </top>
      <bottom style="thin">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dashed">
        <color auto="1"/>
      </left>
      <right style="dashed">
        <color auto="1"/>
      </right>
      <top/>
      <bottom/>
      <diagonal/>
    </border>
    <border>
      <left style="dashed">
        <color auto="1"/>
      </left>
      <right style="dashed">
        <color auto="1"/>
      </right>
      <top style="thin">
        <color auto="1"/>
      </top>
      <bottom style="thin">
        <color auto="1"/>
      </bottom>
      <diagonal/>
    </border>
    <border>
      <left style="thin">
        <color auto="1"/>
      </left>
      <right/>
      <top style="medium">
        <color auto="1"/>
      </top>
      <bottom style="thin">
        <color auto="1"/>
      </bottom>
      <diagonal/>
    </border>
    <border>
      <left style="dashed">
        <color auto="1"/>
      </left>
      <right style="thin">
        <color auto="1"/>
      </right>
      <top style="dashed">
        <color auto="1"/>
      </top>
      <bottom style="thin">
        <color auto="1"/>
      </bottom>
      <diagonal/>
    </border>
    <border>
      <left style="thin">
        <color theme="0"/>
      </left>
      <right style="thin">
        <color theme="0"/>
      </right>
      <top style="thin">
        <color theme="0"/>
      </top>
      <bottom style="thin">
        <color auto="1"/>
      </bottom>
      <diagonal/>
    </border>
    <border>
      <left style="medium">
        <color theme="0"/>
      </left>
      <right style="medium">
        <color theme="0"/>
      </right>
      <top style="thin">
        <color auto="1"/>
      </top>
      <bottom style="thin">
        <color auto="1"/>
      </bottom>
      <diagonal/>
    </border>
    <border>
      <left/>
      <right/>
      <top style="dashed">
        <color auto="1"/>
      </top>
      <bottom style="dashed">
        <color auto="1"/>
      </bottom>
      <diagonal/>
    </border>
    <border>
      <left/>
      <right/>
      <top/>
      <bottom style="dashed">
        <color auto="1"/>
      </bottom>
      <diagonal/>
    </border>
    <border>
      <left/>
      <right/>
      <top style="medium">
        <color auto="1"/>
      </top>
      <bottom style="dashed">
        <color auto="1"/>
      </bottom>
      <diagonal/>
    </border>
    <border>
      <left/>
      <right/>
      <top style="dashed">
        <color auto="1"/>
      </top>
      <bottom style="medium">
        <color auto="1"/>
      </bottom>
      <diagonal/>
    </border>
    <border>
      <left/>
      <right style="dashed">
        <color auto="1"/>
      </right>
      <top style="dashed">
        <color auto="1"/>
      </top>
      <bottom style="dashed">
        <color auto="1"/>
      </bottom>
      <diagonal/>
    </border>
    <border>
      <left/>
      <right style="dashed">
        <color auto="1"/>
      </right>
      <top style="dashed">
        <color auto="1"/>
      </top>
      <bottom style="medium">
        <color auto="1"/>
      </bottom>
      <diagonal/>
    </border>
    <border>
      <left style="thin">
        <color auto="1"/>
      </left>
      <right/>
      <top style="medium">
        <color auto="1"/>
      </top>
      <bottom style="medium">
        <color auto="1"/>
      </bottom>
      <diagonal/>
    </border>
    <border>
      <left style="dashed">
        <color auto="1"/>
      </left>
      <right style="thin">
        <color auto="1"/>
      </right>
      <top style="thin">
        <color auto="1"/>
      </top>
      <bottom/>
      <diagonal/>
    </border>
    <border>
      <left style="thin">
        <color auto="1"/>
      </left>
      <right/>
      <top/>
      <bottom style="dotted">
        <color auto="1"/>
      </bottom>
      <diagonal/>
    </border>
    <border>
      <left style="dashed">
        <color auto="1"/>
      </left>
      <right style="thin">
        <color auto="1"/>
      </right>
      <top/>
      <bottom style="thin">
        <color auto="1"/>
      </bottom>
      <diagonal/>
    </border>
    <border>
      <left/>
      <right style="dashed">
        <color auto="1"/>
      </right>
      <top/>
      <bottom style="dotted">
        <color auto="1"/>
      </bottom>
      <diagonal/>
    </border>
    <border>
      <left style="thin">
        <color auto="1"/>
      </left>
      <right/>
      <top style="dotted">
        <color auto="1"/>
      </top>
      <bottom style="dotted">
        <color auto="1"/>
      </bottom>
      <diagonal/>
    </border>
    <border>
      <left/>
      <right style="dashed">
        <color auto="1"/>
      </right>
      <top style="dotted">
        <color auto="1"/>
      </top>
      <bottom style="dotted">
        <color auto="1"/>
      </bottom>
      <diagonal/>
    </border>
    <border>
      <left style="thin">
        <color auto="1"/>
      </left>
      <right/>
      <top style="dotted">
        <color auto="1"/>
      </top>
      <bottom/>
      <diagonal/>
    </border>
    <border>
      <left/>
      <right style="dashed">
        <color auto="1"/>
      </right>
      <top style="dotted">
        <color auto="1"/>
      </top>
      <bottom/>
      <diagonal/>
    </border>
    <border>
      <left style="thin">
        <color auto="1"/>
      </left>
      <right/>
      <top style="dotted">
        <color auto="1"/>
      </top>
      <bottom style="medium">
        <color auto="1"/>
      </bottom>
      <diagonal/>
    </border>
    <border>
      <left/>
      <right style="dashed">
        <color auto="1"/>
      </right>
      <top style="dotted">
        <color auto="1"/>
      </top>
      <bottom style="medium">
        <color auto="1"/>
      </bottom>
      <diagonal/>
    </border>
    <border>
      <left style="dashed">
        <color auto="1"/>
      </left>
      <right style="dashed">
        <color auto="1"/>
      </right>
      <top style="dotted">
        <color auto="1"/>
      </top>
      <bottom style="dashed">
        <color auto="1"/>
      </bottom>
      <diagonal/>
    </border>
    <border>
      <left/>
      <right style="thin">
        <color auto="1"/>
      </right>
      <top style="dotted">
        <color auto="1"/>
      </top>
      <bottom style="dashed">
        <color auto="1"/>
      </bottom>
      <diagonal/>
    </border>
    <border>
      <left/>
      <right style="dashed">
        <color auto="1"/>
      </right>
      <top/>
      <bottom style="dashed">
        <color auto="1"/>
      </bottom>
      <diagonal/>
    </border>
    <border>
      <left/>
      <right style="medium">
        <color theme="0"/>
      </right>
      <top style="thin">
        <color auto="1"/>
      </top>
      <bottom/>
      <diagonal/>
    </border>
    <border>
      <left style="medium">
        <color theme="0"/>
      </left>
      <right style="thin">
        <color auto="1"/>
      </right>
      <top style="thin">
        <color auto="1"/>
      </top>
      <bottom style="thin">
        <color auto="1"/>
      </bottom>
      <diagonal/>
    </border>
    <border>
      <left style="dashed">
        <color auto="1"/>
      </left>
      <right style="thin">
        <color auto="1"/>
      </right>
      <top style="thin">
        <color auto="1"/>
      </top>
      <bottom style="dashed">
        <color auto="1"/>
      </bottom>
      <diagonal/>
    </border>
    <border>
      <left/>
      <right/>
      <top style="dashed">
        <color auto="1"/>
      </top>
      <bottom style="thin">
        <color auto="1"/>
      </bottom>
      <diagonal/>
    </border>
    <border>
      <left/>
      <right style="dashed">
        <color auto="1"/>
      </right>
      <top style="dashed">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medium">
        <color theme="0"/>
      </right>
      <top style="thin">
        <color auto="1"/>
      </top>
      <bottom style="thin">
        <color auto="1"/>
      </bottom>
      <diagonal/>
    </border>
    <border>
      <left style="dashed">
        <color auto="1"/>
      </left>
      <right style="thin">
        <color auto="1"/>
      </right>
      <top style="dashed">
        <color auto="1"/>
      </top>
      <bottom style="dashed">
        <color auto="1"/>
      </bottom>
      <diagonal/>
    </border>
    <border>
      <left style="dashed">
        <color auto="1"/>
      </left>
      <right style="thin">
        <color auto="1"/>
      </right>
      <top style="dashed">
        <color auto="1"/>
      </top>
      <bottom/>
      <diagonal/>
    </border>
    <border>
      <left/>
      <right/>
      <top style="thin">
        <color auto="1"/>
      </top>
      <bottom style="dashed">
        <color auto="1"/>
      </bottom>
      <diagonal/>
    </border>
    <border>
      <left style="thin">
        <color auto="1"/>
      </left>
      <right style="medium">
        <color auto="1"/>
      </right>
      <top/>
      <bottom style="thin">
        <color auto="1"/>
      </bottom>
      <diagonal/>
    </border>
    <border>
      <left style="thin">
        <color auto="1"/>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style="thin">
        <color auto="1"/>
      </right>
      <top style="thin">
        <color auto="1"/>
      </top>
      <bottom style="thin">
        <color auto="1"/>
      </bottom>
      <diagonal/>
    </border>
    <border>
      <left style="dashed">
        <color auto="1"/>
      </left>
      <right style="thin">
        <color auto="1"/>
      </right>
      <top style="medium">
        <color auto="1"/>
      </top>
      <bottom style="medium">
        <color auto="1"/>
      </bottom>
      <diagonal/>
    </border>
    <border>
      <left style="thin">
        <color theme="0"/>
      </left>
      <right style="thin">
        <color auto="1"/>
      </right>
      <top style="medium">
        <color auto="1"/>
      </top>
      <bottom style="thin">
        <color auto="1"/>
      </bottom>
      <diagonal/>
    </border>
    <border>
      <left style="dashed">
        <color auto="1"/>
      </left>
      <right style="thin">
        <color auto="1"/>
      </right>
      <top/>
      <bottom/>
      <diagonal/>
    </border>
    <border>
      <left style="dashed">
        <color auto="1"/>
      </left>
      <right style="thin">
        <color auto="1"/>
      </right>
      <top style="medium">
        <color auto="1"/>
      </top>
      <bottom style="thin">
        <color auto="1"/>
      </bottom>
      <diagonal/>
    </border>
    <border>
      <left/>
      <right/>
      <top style="dashed">
        <color auto="1"/>
      </top>
      <bottom/>
      <diagonal/>
    </border>
    <border>
      <left style="dashed">
        <color auto="1"/>
      </left>
      <right style="thin">
        <color auto="1"/>
      </right>
      <top style="thin">
        <color auto="1"/>
      </top>
      <bottom style="medium">
        <color auto="1"/>
      </bottom>
      <diagonal/>
    </border>
    <border>
      <left style="dashed">
        <color auto="1"/>
      </left>
      <right style="thin">
        <color auto="1"/>
      </right>
      <top/>
      <bottom style="dashed">
        <color auto="1"/>
      </bottom>
      <diagonal/>
    </border>
    <border>
      <left style="dashed">
        <color auto="1"/>
      </left>
      <right style="thin">
        <color auto="1"/>
      </right>
      <top style="dotted">
        <color auto="1"/>
      </top>
      <bottom style="dashed">
        <color auto="1"/>
      </bottom>
      <diagonal/>
    </border>
    <border>
      <left style="dashed">
        <color auto="1"/>
      </left>
      <right style="thin">
        <color auto="1"/>
      </right>
      <top style="dashed">
        <color auto="1"/>
      </top>
      <bottom style="medium">
        <color auto="1"/>
      </bottom>
      <diagonal/>
    </border>
    <border>
      <left/>
      <right style="dashed">
        <color auto="1"/>
      </right>
      <top/>
      <bottom style="thin">
        <color auto="1"/>
      </bottom>
      <diagonal/>
    </border>
    <border>
      <left style="thin">
        <color auto="1"/>
      </left>
      <right/>
      <top style="thin">
        <color auto="1"/>
      </top>
      <bottom style="medium">
        <color auto="1"/>
      </bottom>
      <diagonal/>
    </border>
    <border>
      <left/>
      <right style="dashed">
        <color auto="1"/>
      </right>
      <top style="thin">
        <color auto="1"/>
      </top>
      <bottom style="medium">
        <color auto="1"/>
      </bottom>
      <diagonal/>
    </border>
    <border>
      <left style="dashed">
        <color auto="1"/>
      </left>
      <right style="dashed">
        <color auto="1"/>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thin">
        <color theme="0"/>
      </bottom>
      <diagonal/>
    </border>
    <border>
      <left/>
      <right/>
      <top style="thin">
        <color auto="1"/>
      </top>
      <bottom style="thin">
        <color theme="0"/>
      </bottom>
      <diagonal/>
    </border>
    <border>
      <left/>
      <right style="thin">
        <color auto="1"/>
      </right>
      <top style="thin">
        <color auto="1"/>
      </top>
      <bottom style="thin">
        <color theme="0"/>
      </bottom>
      <diagonal/>
    </border>
  </borders>
  <cellStyleXfs count="7">
    <xf numFmtId="0" fontId="0" fillId="0" borderId="0"/>
    <xf numFmtId="165" fontId="2" fillId="0" borderId="0" applyFont="0" applyFill="0" applyBorder="0" applyAlignment="0" applyProtection="0"/>
    <xf numFmtId="9" fontId="2" fillId="0" borderId="0" applyFont="0" applyFill="0" applyBorder="0" applyAlignment="0" applyProtection="0"/>
    <xf numFmtId="0" fontId="2" fillId="0" borderId="0"/>
    <xf numFmtId="168" fontId="1" fillId="0" borderId="0"/>
    <xf numFmtId="165" fontId="1" fillId="0" borderId="0" applyFont="0" applyFill="0" applyBorder="0" applyAlignment="0" applyProtection="0"/>
    <xf numFmtId="9" fontId="1" fillId="0" borderId="0" applyFont="0" applyFill="0" applyBorder="0" applyAlignment="0" applyProtection="0"/>
  </cellStyleXfs>
  <cellXfs count="240">
    <xf numFmtId="0" fontId="0" fillId="0" borderId="0" xfId="0"/>
    <xf numFmtId="0" fontId="8" fillId="0" borderId="0" xfId="0" applyFont="1"/>
    <xf numFmtId="0" fontId="8" fillId="0" borderId="0" xfId="0" applyFont="1" applyBorder="1"/>
    <xf numFmtId="0" fontId="7" fillId="0" borderId="0" xfId="0" applyFont="1"/>
    <xf numFmtId="0" fontId="8" fillId="0" borderId="0" xfId="0" applyFont="1" applyProtection="1">
      <protection locked="0"/>
    </xf>
    <xf numFmtId="0" fontId="10" fillId="0" borderId="0" xfId="0" applyFont="1"/>
    <xf numFmtId="0" fontId="14" fillId="0" borderId="0" xfId="0" applyFont="1" applyAlignment="1">
      <alignment horizontal="left" vertical="center"/>
    </xf>
    <xf numFmtId="0" fontId="12" fillId="0" borderId="0" xfId="0" applyFont="1" applyProtection="1">
      <protection locked="0"/>
    </xf>
    <xf numFmtId="0" fontId="12" fillId="0" borderId="0" xfId="0" applyFont="1"/>
    <xf numFmtId="0" fontId="10"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166" fontId="7" fillId="0" borderId="0" xfId="0" applyNumberFormat="1" applyFont="1" applyFill="1" applyBorder="1" applyAlignment="1">
      <alignment horizontal="center" vertical="center" wrapText="1"/>
    </xf>
    <xf numFmtId="0" fontId="12" fillId="2" borderId="18" xfId="1" applyNumberFormat="1" applyFont="1" applyFill="1" applyBorder="1" applyAlignment="1">
      <alignment horizontal="right" vertical="center" wrapText="1" indent="1"/>
    </xf>
    <xf numFmtId="0" fontId="12" fillId="2" borderId="16" xfId="1" applyNumberFormat="1" applyFont="1" applyFill="1" applyBorder="1" applyAlignment="1">
      <alignment horizontal="right" vertical="center" wrapText="1" indent="1"/>
    </xf>
    <xf numFmtId="0" fontId="12" fillId="2" borderId="17" xfId="1" applyNumberFormat="1" applyFont="1" applyFill="1" applyBorder="1" applyAlignment="1">
      <alignment horizontal="right" vertical="center" wrapText="1" indent="1"/>
    </xf>
    <xf numFmtId="0" fontId="12" fillId="2" borderId="32" xfId="1" applyNumberFormat="1" applyFont="1" applyFill="1" applyBorder="1" applyAlignment="1">
      <alignment horizontal="right" vertical="center" wrapText="1" indent="1"/>
    </xf>
    <xf numFmtId="9" fontId="12" fillId="2" borderId="11" xfId="0" applyNumberFormat="1" applyFont="1" applyFill="1" applyBorder="1" applyAlignment="1">
      <alignment horizontal="right" vertical="center" wrapText="1" indent="1"/>
    </xf>
    <xf numFmtId="165" fontId="12" fillId="2" borderId="20" xfId="1" applyFont="1" applyFill="1" applyBorder="1" applyAlignment="1">
      <alignment horizontal="right" vertical="center" wrapText="1" indent="1"/>
    </xf>
    <xf numFmtId="165" fontId="12" fillId="2" borderId="38" xfId="1" applyFont="1" applyFill="1" applyBorder="1" applyAlignment="1">
      <alignment horizontal="right" vertical="center" wrapText="1" indent="1"/>
    </xf>
    <xf numFmtId="165" fontId="12" fillId="2" borderId="11" xfId="1" applyFont="1" applyFill="1" applyBorder="1" applyAlignment="1">
      <alignment horizontal="right" vertical="center" wrapText="1" indent="1"/>
    </xf>
    <xf numFmtId="0" fontId="12" fillId="2" borderId="67" xfId="1" applyNumberFormat="1" applyFont="1" applyFill="1" applyBorder="1" applyAlignment="1">
      <alignment horizontal="right" vertical="center" wrapText="1" indent="1"/>
    </xf>
    <xf numFmtId="9" fontId="8" fillId="2" borderId="12" xfId="0" applyNumberFormat="1" applyFont="1" applyFill="1" applyBorder="1" applyAlignment="1">
      <alignment horizontal="right" vertical="center" indent="1"/>
    </xf>
    <xf numFmtId="0" fontId="7" fillId="3" borderId="48" xfId="0" applyFont="1" applyFill="1" applyBorder="1" applyAlignment="1">
      <alignment horizontal="center" vertical="center" wrapText="1"/>
    </xf>
    <xf numFmtId="166" fontId="12" fillId="2" borderId="36" xfId="0" applyNumberFormat="1" applyFont="1" applyFill="1" applyBorder="1" applyAlignment="1">
      <alignment horizontal="right" vertical="center" wrapText="1" indent="1"/>
    </xf>
    <xf numFmtId="0" fontId="7" fillId="3" borderId="49" xfId="0" applyFont="1" applyFill="1" applyBorder="1" applyAlignment="1">
      <alignment horizontal="center" vertical="center" wrapText="1"/>
    </xf>
    <xf numFmtId="0" fontId="7" fillId="3" borderId="71" xfId="0" applyFont="1" applyFill="1" applyBorder="1" applyAlignment="1">
      <alignment horizontal="center" vertical="center" wrapText="1"/>
    </xf>
    <xf numFmtId="0" fontId="7" fillId="3" borderId="49" xfId="0" applyNumberFormat="1" applyFont="1" applyFill="1" applyBorder="1" applyAlignment="1">
      <alignment horizontal="center" vertical="center" wrapText="1"/>
    </xf>
    <xf numFmtId="166" fontId="7" fillId="3" borderId="71" xfId="0" applyNumberFormat="1" applyFont="1" applyFill="1" applyBorder="1" applyAlignment="1">
      <alignment horizontal="center" vertical="center" wrapText="1"/>
    </xf>
    <xf numFmtId="0" fontId="18" fillId="3" borderId="49" xfId="0" applyNumberFormat="1" applyFont="1" applyFill="1" applyBorder="1" applyAlignment="1">
      <alignment horizontal="center" vertical="center" wrapText="1"/>
    </xf>
    <xf numFmtId="0" fontId="18" fillId="3" borderId="71" xfId="0" applyNumberFormat="1" applyFont="1" applyFill="1" applyBorder="1" applyAlignment="1">
      <alignment horizontal="center" vertical="center" wrapText="1"/>
    </xf>
    <xf numFmtId="0" fontId="7" fillId="3" borderId="83" xfId="0" applyFont="1" applyFill="1" applyBorder="1" applyAlignment="1">
      <alignment horizontal="center" vertical="center" wrapText="1"/>
    </xf>
    <xf numFmtId="9" fontId="8" fillId="2" borderId="5" xfId="0" applyNumberFormat="1" applyFont="1" applyFill="1" applyBorder="1" applyAlignment="1">
      <alignment horizontal="right" vertical="center" indent="1"/>
    </xf>
    <xf numFmtId="9" fontId="8" fillId="2" borderId="6" xfId="0" applyNumberFormat="1" applyFont="1" applyFill="1" applyBorder="1" applyAlignment="1">
      <alignment horizontal="right" vertical="center" indent="1"/>
    </xf>
    <xf numFmtId="9" fontId="8" fillId="2" borderId="7" xfId="0" applyNumberFormat="1" applyFont="1" applyFill="1" applyBorder="1" applyAlignment="1">
      <alignment horizontal="right" vertical="center" indent="1"/>
    </xf>
    <xf numFmtId="164" fontId="12" fillId="2" borderId="75" xfId="1" applyNumberFormat="1" applyFont="1" applyFill="1" applyBorder="1" applyAlignment="1">
      <alignment horizontal="right" vertical="center" indent="1"/>
    </xf>
    <xf numFmtId="164" fontId="12" fillId="2" borderId="8" xfId="1" applyNumberFormat="1" applyFont="1" applyFill="1" applyBorder="1" applyAlignment="1">
      <alignment horizontal="right" vertical="center" indent="1"/>
    </xf>
    <xf numFmtId="164" fontId="12" fillId="2" borderId="76" xfId="1" applyNumberFormat="1" applyFont="1" applyFill="1" applyBorder="1" applyAlignment="1">
      <alignment horizontal="right" vertical="center" indent="1"/>
    </xf>
    <xf numFmtId="164" fontId="12" fillId="2" borderId="1" xfId="1" applyNumberFormat="1" applyFont="1" applyFill="1" applyBorder="1" applyAlignment="1">
      <alignment horizontal="right" vertical="center" indent="1"/>
    </xf>
    <xf numFmtId="164" fontId="12" fillId="2" borderId="0" xfId="1" applyNumberFormat="1" applyFont="1" applyFill="1" applyBorder="1" applyAlignment="1">
      <alignment horizontal="right" vertical="center" indent="1"/>
    </xf>
    <xf numFmtId="164" fontId="12" fillId="2" borderId="4" xfId="1" applyNumberFormat="1" applyFont="1" applyFill="1" applyBorder="1" applyAlignment="1">
      <alignment horizontal="right" vertical="center" indent="1"/>
    </xf>
    <xf numFmtId="167" fontId="15" fillId="2" borderId="31" xfId="0" applyNumberFormat="1" applyFont="1" applyFill="1" applyBorder="1" applyAlignment="1">
      <alignment horizontal="right" vertical="center" indent="1"/>
    </xf>
    <xf numFmtId="0" fontId="19" fillId="3" borderId="84" xfId="0" applyFont="1" applyFill="1" applyBorder="1" applyAlignment="1">
      <alignment horizontal="center" vertical="center"/>
    </xf>
    <xf numFmtId="167" fontId="8" fillId="2" borderId="72" xfId="0" applyNumberFormat="1" applyFont="1" applyFill="1" applyBorder="1" applyAlignment="1">
      <alignment horizontal="right" vertical="center" wrapText="1" indent="1"/>
    </xf>
    <xf numFmtId="167" fontId="8" fillId="2" borderId="78" xfId="0" applyNumberFormat="1" applyFont="1" applyFill="1" applyBorder="1" applyAlignment="1">
      <alignment horizontal="right" vertical="center" wrapText="1" indent="1"/>
    </xf>
    <xf numFmtId="0" fontId="19" fillId="3" borderId="86" xfId="0" applyFont="1" applyFill="1" applyBorder="1" applyAlignment="1">
      <alignment horizontal="center" vertical="center"/>
    </xf>
    <xf numFmtId="167" fontId="12" fillId="2" borderId="72" xfId="0" applyNumberFormat="1" applyFont="1" applyFill="1" applyBorder="1" applyAlignment="1">
      <alignment horizontal="right" vertical="center" wrapText="1" indent="1"/>
    </xf>
    <xf numFmtId="167" fontId="12" fillId="2" borderId="78" xfId="0" applyNumberFormat="1" applyFont="1" applyFill="1" applyBorder="1" applyAlignment="1">
      <alignment horizontal="right" vertical="center" wrapText="1" indent="1"/>
    </xf>
    <xf numFmtId="3" fontId="12" fillId="2" borderId="72" xfId="1" applyNumberFormat="1" applyFont="1" applyFill="1" applyBorder="1" applyAlignment="1">
      <alignment horizontal="right" vertical="center" wrapText="1" indent="1"/>
    </xf>
    <xf numFmtId="3" fontId="12" fillId="2" borderId="91" xfId="1" applyNumberFormat="1" applyFont="1" applyFill="1" applyBorder="1" applyAlignment="1">
      <alignment horizontal="right" vertical="center" wrapText="1" indent="1"/>
    </xf>
    <xf numFmtId="3" fontId="12" fillId="2" borderId="79" xfId="1" applyNumberFormat="1" applyFont="1" applyFill="1" applyBorder="1" applyAlignment="1">
      <alignment horizontal="right" vertical="center" wrapText="1" indent="1"/>
    </xf>
    <xf numFmtId="3" fontId="12" fillId="2" borderId="92" xfId="1" applyNumberFormat="1" applyFont="1" applyFill="1" applyBorder="1" applyAlignment="1">
      <alignment horizontal="right" vertical="center" wrapText="1" indent="1"/>
    </xf>
    <xf numFmtId="3" fontId="12" fillId="2" borderId="78" xfId="1" applyNumberFormat="1" applyFont="1" applyFill="1" applyBorder="1" applyAlignment="1">
      <alignment horizontal="right" vertical="center" wrapText="1" indent="1"/>
    </xf>
    <xf numFmtId="3" fontId="12" fillId="2" borderId="93" xfId="1" applyNumberFormat="1" applyFont="1" applyFill="1" applyBorder="1" applyAlignment="1">
      <alignment horizontal="right" vertical="center" wrapText="1" indent="1"/>
    </xf>
    <xf numFmtId="169" fontId="12" fillId="2" borderId="30" xfId="1" applyNumberFormat="1" applyFont="1" applyFill="1" applyBorder="1" applyAlignment="1">
      <alignment horizontal="right" vertical="center" wrapText="1" indent="1"/>
    </xf>
    <xf numFmtId="169" fontId="12" fillId="2" borderId="68" xfId="1" applyNumberFormat="1" applyFont="1" applyFill="1" applyBorder="1" applyAlignment="1">
      <alignment horizontal="right" vertical="center" wrapText="1" indent="1"/>
    </xf>
    <xf numFmtId="169" fontId="12" fillId="2" borderId="22" xfId="1" applyNumberFormat="1" applyFont="1" applyFill="1" applyBorder="1" applyAlignment="1">
      <alignment horizontal="right" vertical="center" wrapText="1" indent="1"/>
    </xf>
    <xf numFmtId="0" fontId="12" fillId="2" borderId="97" xfId="1" applyNumberFormat="1" applyFont="1" applyFill="1" applyBorder="1" applyAlignment="1">
      <alignment horizontal="right" vertical="center" wrapText="1" indent="1"/>
    </xf>
    <xf numFmtId="3" fontId="12" fillId="2" borderId="90" xfId="1" applyNumberFormat="1" applyFont="1" applyFill="1" applyBorder="1" applyAlignment="1">
      <alignment horizontal="right" vertical="center" wrapText="1" indent="1"/>
    </xf>
    <xf numFmtId="169" fontId="12" fillId="2" borderId="98" xfId="1" applyNumberFormat="1" applyFont="1" applyFill="1" applyBorder="1" applyAlignment="1">
      <alignment horizontal="right" vertical="center" wrapText="1" indent="1"/>
    </xf>
    <xf numFmtId="0" fontId="12" fillId="2" borderId="11" xfId="1" applyNumberFormat="1" applyFont="1" applyFill="1" applyBorder="1" applyAlignment="1">
      <alignment horizontal="right" vertical="center" wrapText="1" indent="1"/>
    </xf>
    <xf numFmtId="9" fontId="12" fillId="6" borderId="28" xfId="0" applyNumberFormat="1" applyFont="1" applyFill="1" applyBorder="1" applyAlignment="1">
      <alignment horizontal="right" vertical="center" wrapText="1" indent="1"/>
    </xf>
    <xf numFmtId="9" fontId="12" fillId="2" borderId="10" xfId="2" applyFont="1" applyFill="1" applyBorder="1" applyAlignment="1">
      <alignment horizontal="right" vertical="center" wrapText="1" indent="1"/>
    </xf>
    <xf numFmtId="170" fontId="12" fillId="2" borderId="72" xfId="0" applyNumberFormat="1" applyFont="1" applyFill="1" applyBorder="1" applyAlignment="1">
      <alignment horizontal="right" vertical="center" wrapText="1" indent="1"/>
    </xf>
    <xf numFmtId="170" fontId="12" fillId="2" borderId="47" xfId="0" applyNumberFormat="1" applyFont="1" applyFill="1" applyBorder="1" applyAlignment="1">
      <alignment horizontal="right" vertical="center" wrapText="1" indent="1"/>
    </xf>
    <xf numFmtId="0" fontId="20" fillId="0" borderId="0" xfId="0" applyFont="1" applyAlignment="1">
      <alignment horizontal="left" vertical="center" indent="1"/>
    </xf>
    <xf numFmtId="167" fontId="14" fillId="5" borderId="85" xfId="0" applyNumberFormat="1" applyFont="1" applyFill="1" applyBorder="1" applyAlignment="1">
      <alignment horizontal="right" vertical="center" wrapText="1" indent="1"/>
    </xf>
    <xf numFmtId="167" fontId="12" fillId="5" borderId="87" xfId="0" applyNumberFormat="1" applyFont="1" applyFill="1" applyBorder="1" applyAlignment="1">
      <alignment horizontal="right" vertical="center" wrapText="1" indent="1"/>
    </xf>
    <xf numFmtId="167" fontId="15" fillId="5" borderId="88" xfId="0" applyNumberFormat="1" applyFont="1" applyFill="1" applyBorder="1" applyAlignment="1">
      <alignment horizontal="right" vertical="center" wrapText="1" indent="1"/>
    </xf>
    <xf numFmtId="166" fontId="12" fillId="5" borderId="22" xfId="1" applyNumberFormat="1" applyFont="1" applyFill="1" applyBorder="1" applyAlignment="1">
      <alignment horizontal="right" vertical="center" wrapText="1" indent="1"/>
    </xf>
    <xf numFmtId="166" fontId="12" fillId="5" borderId="30" xfId="1" applyNumberFormat="1" applyFont="1" applyFill="1" applyBorder="1" applyAlignment="1">
      <alignment horizontal="right" vertical="center" wrapText="1" indent="1"/>
    </xf>
    <xf numFmtId="166" fontId="12" fillId="5" borderId="68" xfId="1" applyNumberFormat="1" applyFont="1" applyFill="1" applyBorder="1" applyAlignment="1">
      <alignment horizontal="right" vertical="center" wrapText="1" indent="1"/>
    </xf>
    <xf numFmtId="166" fontId="12" fillId="5" borderId="20" xfId="1" applyNumberFormat="1" applyFont="1" applyFill="1" applyBorder="1" applyAlignment="1">
      <alignment horizontal="right" vertical="center" wrapText="1" indent="1"/>
    </xf>
    <xf numFmtId="166" fontId="12" fillId="5" borderId="38" xfId="1" applyNumberFormat="1" applyFont="1" applyFill="1" applyBorder="1" applyAlignment="1">
      <alignment horizontal="right" vertical="center" wrapText="1" indent="1"/>
    </xf>
    <xf numFmtId="166" fontId="12" fillId="5" borderId="98" xfId="1" applyNumberFormat="1" applyFont="1" applyFill="1" applyBorder="1" applyAlignment="1">
      <alignment horizontal="right" vertical="center" wrapText="1" indent="1"/>
    </xf>
    <xf numFmtId="166" fontId="12" fillId="5" borderId="4" xfId="1" applyNumberFormat="1" applyFont="1" applyFill="1" applyBorder="1" applyAlignment="1">
      <alignment horizontal="right" vertical="center" wrapText="1" indent="1"/>
    </xf>
    <xf numFmtId="166" fontId="16" fillId="5" borderId="57" xfId="1" applyNumberFormat="1" applyFont="1" applyFill="1" applyBorder="1" applyAlignment="1">
      <alignment horizontal="right" vertical="center" wrapText="1" indent="1"/>
    </xf>
    <xf numFmtId="164" fontId="12" fillId="5" borderId="15" xfId="1" applyNumberFormat="1" applyFont="1" applyFill="1" applyBorder="1" applyAlignment="1">
      <alignment horizontal="right" vertical="center" indent="1"/>
    </xf>
    <xf numFmtId="164" fontId="12" fillId="5" borderId="14" xfId="1" applyNumberFormat="1" applyFont="1" applyFill="1" applyBorder="1" applyAlignment="1">
      <alignment horizontal="right" vertical="center" indent="1"/>
    </xf>
    <xf numFmtId="164" fontId="15" fillId="5" borderId="31" xfId="1" applyNumberFormat="1" applyFont="1" applyFill="1" applyBorder="1" applyAlignment="1">
      <alignment horizontal="right" vertical="center" indent="1"/>
    </xf>
    <xf numFmtId="167" fontId="16" fillId="5" borderId="81" xfId="0" applyNumberFormat="1" applyFont="1" applyFill="1" applyBorder="1" applyAlignment="1">
      <alignment horizontal="right" vertical="center" indent="1"/>
    </xf>
    <xf numFmtId="9" fontId="14" fillId="7" borderId="59" xfId="0" applyNumberFormat="1" applyFont="1" applyFill="1" applyBorder="1" applyAlignment="1">
      <alignment horizontal="right" vertical="center" indent="1"/>
    </xf>
    <xf numFmtId="3" fontId="12" fillId="7" borderId="13" xfId="2" applyNumberFormat="1" applyFont="1" applyFill="1" applyBorder="1" applyAlignment="1">
      <alignment horizontal="right" vertical="center" wrapText="1" indent="1"/>
    </xf>
    <xf numFmtId="3" fontId="12" fillId="7" borderId="13" xfId="0" applyNumberFormat="1" applyFont="1" applyFill="1" applyBorder="1" applyAlignment="1">
      <alignment horizontal="right" vertical="center" wrapText="1" indent="1"/>
    </xf>
    <xf numFmtId="165" fontId="12" fillId="7" borderId="22" xfId="1" applyFont="1" applyFill="1" applyBorder="1" applyAlignment="1">
      <alignment horizontal="right" vertical="center" wrapText="1" indent="1"/>
    </xf>
    <xf numFmtId="169" fontId="12" fillId="5" borderId="30" xfId="1" applyNumberFormat="1" applyFont="1" applyFill="1" applyBorder="1" applyAlignment="1">
      <alignment horizontal="right" vertical="center" wrapText="1" indent="1"/>
    </xf>
    <xf numFmtId="169" fontId="12" fillId="5" borderId="72" xfId="1" applyNumberFormat="1" applyFont="1" applyFill="1" applyBorder="1" applyAlignment="1">
      <alignment horizontal="right" vertical="center" wrapText="1" indent="1"/>
    </xf>
    <xf numFmtId="169" fontId="12" fillId="5" borderId="47" xfId="1" applyNumberFormat="1" applyFont="1" applyFill="1" applyBorder="1" applyAlignment="1">
      <alignment horizontal="right" vertical="center" wrapText="1" indent="1"/>
    </xf>
    <xf numFmtId="169" fontId="15" fillId="5" borderId="47" xfId="0" applyNumberFormat="1" applyFont="1" applyFill="1" applyBorder="1" applyAlignment="1">
      <alignment horizontal="right" vertical="center" wrapText="1" indent="1"/>
    </xf>
    <xf numFmtId="166" fontId="15" fillId="5" borderId="10" xfId="0" applyNumberFormat="1" applyFont="1" applyFill="1" applyBorder="1" applyAlignment="1">
      <alignment horizontal="right" vertical="center" wrapText="1" indent="1"/>
    </xf>
    <xf numFmtId="166" fontId="12" fillId="7" borderId="27" xfId="0" applyNumberFormat="1" applyFont="1" applyFill="1" applyBorder="1" applyAlignment="1">
      <alignment horizontal="right" vertical="center" wrapText="1" indent="1"/>
    </xf>
    <xf numFmtId="166" fontId="12" fillId="7" borderId="36" xfId="0" applyNumberFormat="1" applyFont="1" applyFill="1" applyBorder="1" applyAlignment="1">
      <alignment horizontal="right" vertical="center" wrapText="1" indent="1"/>
    </xf>
    <xf numFmtId="166" fontId="12" fillId="7" borderId="10" xfId="0" applyNumberFormat="1" applyFont="1" applyFill="1" applyBorder="1" applyAlignment="1">
      <alignment horizontal="right" vertical="center" wrapText="1" indent="1"/>
    </xf>
    <xf numFmtId="0" fontId="7" fillId="3" borderId="48" xfId="0" applyFont="1" applyFill="1" applyBorder="1" applyAlignment="1">
      <alignment horizontal="center" vertical="center"/>
    </xf>
    <xf numFmtId="0" fontId="14" fillId="2" borderId="19" xfId="0" applyNumberFormat="1" applyFont="1" applyFill="1" applyBorder="1" applyAlignment="1">
      <alignment horizontal="left" vertical="center" wrapText="1" indent="1"/>
    </xf>
    <xf numFmtId="0" fontId="14" fillId="2" borderId="50" xfId="0" applyNumberFormat="1" applyFont="1" applyFill="1" applyBorder="1" applyAlignment="1">
      <alignment horizontal="left" vertical="center" wrapText="1" indent="1"/>
    </xf>
    <xf numFmtId="0" fontId="18" fillId="8" borderId="49" xfId="0" applyNumberFormat="1" applyFont="1" applyFill="1" applyBorder="1" applyAlignment="1">
      <alignment horizontal="center" vertical="center" wrapText="1"/>
    </xf>
    <xf numFmtId="0" fontId="8" fillId="8" borderId="0" xfId="0" applyFont="1" applyFill="1"/>
    <xf numFmtId="167" fontId="12" fillId="8" borderId="0" xfId="0" applyNumberFormat="1" applyFont="1" applyFill="1" applyBorder="1" applyAlignment="1">
      <alignment horizontal="right" vertical="center" wrapText="1" indent="1"/>
    </xf>
    <xf numFmtId="166" fontId="8" fillId="8" borderId="44" xfId="1" applyNumberFormat="1" applyFont="1" applyFill="1" applyBorder="1" applyAlignment="1">
      <alignment horizontal="right" vertical="center" wrapText="1" indent="1"/>
    </xf>
    <xf numFmtId="9" fontId="8" fillId="8" borderId="44" xfId="2" applyFont="1" applyFill="1" applyBorder="1" applyAlignment="1">
      <alignment horizontal="right" vertical="center" wrapText="1" indent="1"/>
    </xf>
    <xf numFmtId="167" fontId="16" fillId="8" borderId="4" xfId="0" applyNumberFormat="1" applyFont="1" applyFill="1" applyBorder="1" applyAlignment="1">
      <alignment horizontal="right" vertical="center" wrapText="1" indent="1"/>
    </xf>
    <xf numFmtId="167" fontId="14" fillId="8" borderId="0" xfId="0" applyNumberFormat="1" applyFont="1" applyFill="1" applyBorder="1" applyAlignment="1">
      <alignment horizontal="right" vertical="center" wrapText="1" indent="1"/>
    </xf>
    <xf numFmtId="169" fontId="8" fillId="8" borderId="45" xfId="1" applyNumberFormat="1" applyFont="1" applyFill="1" applyBorder="1" applyAlignment="1">
      <alignment horizontal="right" vertical="center" wrapText="1" indent="1"/>
    </xf>
    <xf numFmtId="9" fontId="8" fillId="8" borderId="45" xfId="2" applyFont="1" applyFill="1" applyBorder="1" applyAlignment="1">
      <alignment horizontal="right" vertical="center" wrapText="1" indent="1"/>
    </xf>
    <xf numFmtId="167" fontId="16" fillId="8" borderId="9" xfId="0" applyNumberFormat="1" applyFont="1" applyFill="1" applyBorder="1" applyAlignment="1">
      <alignment horizontal="right" vertical="center" wrapText="1" indent="1"/>
    </xf>
    <xf numFmtId="0" fontId="13" fillId="8" borderId="37" xfId="0" applyNumberFormat="1" applyFont="1" applyFill="1" applyBorder="1" applyAlignment="1">
      <alignment horizontal="center" vertical="center" wrapText="1"/>
    </xf>
    <xf numFmtId="0" fontId="13" fillId="8" borderId="28" xfId="0" applyNumberFormat="1" applyFont="1" applyFill="1" applyBorder="1" applyAlignment="1">
      <alignment horizontal="center" vertical="center" wrapText="1"/>
    </xf>
    <xf numFmtId="0" fontId="14" fillId="8" borderId="0" xfId="0" applyNumberFormat="1" applyFont="1" applyFill="1" applyBorder="1" applyAlignment="1">
      <alignment horizontal="center" vertical="center" wrapText="1"/>
    </xf>
    <xf numFmtId="0" fontId="8" fillId="8" borderId="0" xfId="0" applyFont="1" applyFill="1" applyBorder="1"/>
    <xf numFmtId="9" fontId="12" fillId="8" borderId="33" xfId="0" applyNumberFormat="1" applyFont="1" applyFill="1" applyBorder="1" applyAlignment="1">
      <alignment horizontal="right" vertical="center" wrapText="1" indent="1"/>
    </xf>
    <xf numFmtId="167" fontId="12" fillId="8" borderId="78" xfId="0" applyNumberFormat="1" applyFont="1" applyFill="1" applyBorder="1" applyAlignment="1">
      <alignment horizontal="right" vertical="center" wrapText="1" indent="1"/>
    </xf>
    <xf numFmtId="9" fontId="12" fillId="8" borderId="35" xfId="0" applyNumberFormat="1" applyFont="1" applyFill="1" applyBorder="1" applyAlignment="1">
      <alignment horizontal="right" vertical="center" wrapText="1" indent="1"/>
    </xf>
    <xf numFmtId="0" fontId="13" fillId="8" borderId="12" xfId="0" applyNumberFormat="1" applyFont="1" applyFill="1" applyBorder="1" applyAlignment="1">
      <alignment horizontal="center" vertical="center" wrapText="1"/>
    </xf>
    <xf numFmtId="9" fontId="12" fillId="8" borderId="50" xfId="2" applyFont="1" applyFill="1" applyBorder="1" applyAlignment="1">
      <alignment horizontal="right" vertical="center" wrapText="1" indent="1"/>
    </xf>
    <xf numFmtId="9" fontId="12" fillId="8" borderId="89" xfId="2" applyFont="1" applyFill="1" applyBorder="1" applyAlignment="1">
      <alignment horizontal="right" vertical="center" wrapText="1" indent="1"/>
    </xf>
    <xf numFmtId="167" fontId="12" fillId="8" borderId="79" xfId="0" applyNumberFormat="1" applyFont="1" applyFill="1" applyBorder="1" applyAlignment="1">
      <alignment horizontal="right" vertical="center" wrapText="1" indent="1"/>
    </xf>
    <xf numFmtId="167" fontId="16" fillId="8" borderId="43" xfId="0" applyNumberFormat="1" applyFont="1" applyFill="1" applyBorder="1" applyAlignment="1">
      <alignment horizontal="right" vertical="center" wrapText="1" indent="1"/>
    </xf>
    <xf numFmtId="167" fontId="16" fillId="8" borderId="0" xfId="0" applyNumberFormat="1" applyFont="1" applyFill="1" applyBorder="1" applyAlignment="1">
      <alignment horizontal="right" vertical="center" wrapText="1" indent="1"/>
    </xf>
    <xf numFmtId="0" fontId="14" fillId="8" borderId="28" xfId="0" applyNumberFormat="1" applyFont="1" applyFill="1" applyBorder="1" applyAlignment="1">
      <alignment horizontal="right" vertical="center" wrapText="1" indent="1"/>
    </xf>
    <xf numFmtId="0" fontId="10" fillId="8" borderId="0" xfId="0" applyFont="1" applyFill="1"/>
    <xf numFmtId="166" fontId="12" fillId="8" borderId="13" xfId="0" applyNumberFormat="1" applyFont="1" applyFill="1" applyBorder="1" applyAlignment="1">
      <alignment horizontal="right" vertical="center" wrapText="1" indent="1"/>
    </xf>
    <xf numFmtId="3" fontId="12" fillId="8" borderId="13" xfId="0" applyNumberFormat="1" applyFont="1" applyFill="1" applyBorder="1" applyAlignment="1">
      <alignment horizontal="right" vertical="center" wrapText="1" indent="1"/>
    </xf>
    <xf numFmtId="166" fontId="12" fillId="8" borderId="15" xfId="0" applyNumberFormat="1" applyFont="1" applyFill="1" applyBorder="1" applyAlignment="1">
      <alignment horizontal="right" vertical="center" wrapText="1" indent="1"/>
    </xf>
    <xf numFmtId="0" fontId="6" fillId="4" borderId="0" xfId="0" applyNumberFormat="1" applyFont="1" applyFill="1" applyBorder="1" applyAlignment="1">
      <alignment horizontal="center" vertical="center" wrapText="1"/>
    </xf>
    <xf numFmtId="0" fontId="9" fillId="3" borderId="2" xfId="0" applyFont="1" applyFill="1" applyBorder="1" applyAlignment="1">
      <alignment horizontal="left" vertical="center"/>
    </xf>
    <xf numFmtId="0" fontId="9" fillId="3" borderId="3" xfId="0" applyFont="1" applyFill="1" applyBorder="1" applyAlignment="1">
      <alignment horizontal="left" vertical="center"/>
    </xf>
    <xf numFmtId="0" fontId="14" fillId="2" borderId="23" xfId="0" applyNumberFormat="1" applyFont="1" applyFill="1" applyBorder="1" applyAlignment="1">
      <alignment horizontal="left" vertical="center" wrapText="1" indent="1"/>
    </xf>
    <xf numFmtId="0" fontId="14" fillId="2" borderId="80" xfId="0" applyNumberFormat="1" applyFont="1" applyFill="1" applyBorder="1" applyAlignment="1">
      <alignment horizontal="left" vertical="center" wrapText="1" indent="1"/>
    </xf>
    <xf numFmtId="0" fontId="14" fillId="2" borderId="19" xfId="0" applyNumberFormat="1" applyFont="1" applyFill="1" applyBorder="1" applyAlignment="1">
      <alignment horizontal="left" vertical="center" wrapText="1" indent="1"/>
    </xf>
    <xf numFmtId="0" fontId="14" fillId="2" borderId="50" xfId="0" applyNumberFormat="1" applyFont="1" applyFill="1" applyBorder="1" applyAlignment="1">
      <alignment horizontal="left" vertical="center" wrapText="1" indent="1"/>
    </xf>
    <xf numFmtId="0" fontId="9" fillId="3" borderId="46" xfId="0" applyFont="1" applyFill="1" applyBorder="1" applyAlignment="1">
      <alignment horizontal="left" vertical="center"/>
    </xf>
    <xf numFmtId="0" fontId="9" fillId="3" borderId="41" xfId="0" applyFont="1" applyFill="1" applyBorder="1" applyAlignment="1">
      <alignment horizontal="left" vertical="center"/>
    </xf>
    <xf numFmtId="0" fontId="14" fillId="8" borderId="19" xfId="0" applyNumberFormat="1" applyFont="1" applyFill="1" applyBorder="1" applyAlignment="1">
      <alignment horizontal="left" vertical="center" wrapText="1" indent="1"/>
    </xf>
    <xf numFmtId="0" fontId="14" fillId="8" borderId="50" xfId="0" applyNumberFormat="1" applyFont="1" applyFill="1" applyBorder="1" applyAlignment="1">
      <alignment horizontal="left" vertical="center" wrapText="1" indent="1"/>
    </xf>
    <xf numFmtId="0" fontId="14" fillId="2" borderId="39" xfId="0" applyNumberFormat="1" applyFont="1" applyFill="1" applyBorder="1" applyAlignment="1">
      <alignment horizontal="right" vertical="center" wrapText="1" indent="1"/>
    </xf>
    <xf numFmtId="0" fontId="14" fillId="2" borderId="53" xfId="0" applyNumberFormat="1" applyFont="1" applyFill="1" applyBorder="1" applyAlignment="1">
      <alignment horizontal="right" vertical="center" wrapText="1" indent="1"/>
    </xf>
    <xf numFmtId="0" fontId="16" fillId="2" borderId="46" xfId="0" applyNumberFormat="1" applyFont="1" applyFill="1" applyBorder="1" applyAlignment="1">
      <alignment horizontal="right" vertical="center" wrapText="1" indent="1"/>
    </xf>
    <xf numFmtId="0" fontId="16" fillId="2" borderId="41" xfId="0" applyNumberFormat="1" applyFont="1" applyFill="1" applyBorder="1" applyAlignment="1">
      <alignment horizontal="right" vertical="center" wrapText="1" indent="1"/>
    </xf>
    <xf numFmtId="0" fontId="14" fillId="2" borderId="56" xfId="0" applyNumberFormat="1" applyFont="1" applyFill="1" applyBorder="1" applyAlignment="1">
      <alignment horizontal="right" vertical="center" wrapText="1" indent="1"/>
    </xf>
    <xf numFmtId="0" fontId="14" fillId="2" borderId="42" xfId="0" applyNumberFormat="1" applyFont="1" applyFill="1" applyBorder="1" applyAlignment="1">
      <alignment horizontal="right" vertical="center" wrapText="1" indent="1"/>
    </xf>
    <xf numFmtId="0" fontId="14" fillId="2" borderId="58" xfId="0" applyNumberFormat="1" applyFont="1" applyFill="1" applyBorder="1" applyAlignment="1">
      <alignment horizontal="left" vertical="center" wrapText="1"/>
    </xf>
    <xf numFmtId="0" fontId="14" fillId="2" borderId="60" xfId="0" applyNumberFormat="1" applyFont="1" applyFill="1" applyBorder="1" applyAlignment="1">
      <alignment horizontal="left" vertical="center" wrapText="1"/>
    </xf>
    <xf numFmtId="0" fontId="14" fillId="8" borderId="65" xfId="0" applyNumberFormat="1" applyFont="1" applyFill="1" applyBorder="1" applyAlignment="1">
      <alignment horizontal="left" vertical="center" wrapText="1"/>
    </xf>
    <xf numFmtId="0" fontId="14" fillId="8" borderId="66" xfId="0" applyNumberFormat="1" applyFont="1" applyFill="1" applyBorder="1" applyAlignment="1">
      <alignment horizontal="left" vertical="center" wrapText="1"/>
    </xf>
    <xf numFmtId="0" fontId="14" fillId="2" borderId="61" xfId="0" applyNumberFormat="1" applyFont="1" applyFill="1" applyBorder="1" applyAlignment="1">
      <alignment horizontal="left" vertical="center" wrapText="1"/>
    </xf>
    <xf numFmtId="0" fontId="14" fillId="2" borderId="62" xfId="0" applyNumberFormat="1" applyFont="1" applyFill="1" applyBorder="1" applyAlignment="1">
      <alignment horizontal="left" vertical="center" wrapText="1"/>
    </xf>
    <xf numFmtId="0" fontId="9" fillId="3" borderId="5" xfId="0" applyNumberFormat="1" applyFont="1" applyFill="1" applyBorder="1" applyAlignment="1">
      <alignment horizontal="left" vertical="center" wrapText="1"/>
    </xf>
    <xf numFmtId="0" fontId="9" fillId="3" borderId="70" xfId="0" applyNumberFormat="1" applyFont="1" applyFill="1" applyBorder="1" applyAlignment="1">
      <alignment horizontal="left" vertical="center" wrapText="1"/>
    </xf>
    <xf numFmtId="0" fontId="14" fillId="2" borderId="19" xfId="0" applyNumberFormat="1" applyFont="1" applyFill="1" applyBorder="1" applyAlignment="1">
      <alignment horizontal="left" vertical="center" wrapText="1"/>
    </xf>
    <xf numFmtId="0" fontId="14" fillId="2" borderId="20" xfId="0" applyNumberFormat="1" applyFont="1" applyFill="1" applyBorder="1" applyAlignment="1">
      <alignment horizontal="left" vertical="center" wrapText="1"/>
    </xf>
    <xf numFmtId="0" fontId="14" fillId="2" borderId="50" xfId="0" applyNumberFormat="1" applyFont="1" applyFill="1" applyBorder="1" applyAlignment="1">
      <alignment horizontal="left" vertical="center" wrapText="1"/>
    </xf>
    <xf numFmtId="0" fontId="14" fillId="2" borderId="63" xfId="0" applyNumberFormat="1" applyFont="1" applyFill="1" applyBorder="1" applyAlignment="1">
      <alignment horizontal="left" vertical="center" wrapText="1"/>
    </xf>
    <xf numFmtId="0" fontId="14" fillId="2" borderId="64" xfId="0" applyNumberFormat="1" applyFont="1" applyFill="1" applyBorder="1" applyAlignment="1">
      <alignment horizontal="left" vertical="center" wrapText="1"/>
    </xf>
    <xf numFmtId="0" fontId="14" fillId="2" borderId="95" xfId="0" applyNumberFormat="1" applyFont="1" applyFill="1" applyBorder="1" applyAlignment="1">
      <alignment horizontal="left" vertical="center" wrapText="1"/>
    </xf>
    <xf numFmtId="0" fontId="14" fillId="2" borderId="96" xfId="0" applyNumberFormat="1" applyFont="1" applyFill="1" applyBorder="1" applyAlignment="1">
      <alignment horizontal="left" vertical="center" wrapText="1"/>
    </xf>
    <xf numFmtId="0" fontId="14" fillId="2" borderId="75" xfId="0" applyNumberFormat="1" applyFont="1" applyFill="1" applyBorder="1" applyAlignment="1">
      <alignment horizontal="left" vertical="center" wrapText="1"/>
    </xf>
    <xf numFmtId="0" fontId="14" fillId="2" borderId="94" xfId="0" applyNumberFormat="1" applyFont="1" applyFill="1" applyBorder="1" applyAlignment="1">
      <alignment horizontal="left" vertical="center" wrapText="1"/>
    </xf>
    <xf numFmtId="0" fontId="16" fillId="2" borderId="5" xfId="0" applyNumberFormat="1" applyFont="1" applyFill="1" applyBorder="1" applyAlignment="1">
      <alignment horizontal="right" vertical="center" wrapText="1" indent="1"/>
    </xf>
    <xf numFmtId="0" fontId="16" fillId="2" borderId="6" xfId="0" applyNumberFormat="1" applyFont="1" applyFill="1" applyBorder="1" applyAlignment="1">
      <alignment horizontal="right" vertical="center" wrapText="1" indent="1"/>
    </xf>
    <xf numFmtId="0" fontId="14" fillId="6" borderId="37" xfId="0" applyNumberFormat="1" applyFont="1" applyFill="1" applyBorder="1" applyAlignment="1">
      <alignment horizontal="left" vertical="center" wrapText="1"/>
    </xf>
    <xf numFmtId="0" fontId="14" fillId="6" borderId="29" xfId="0" applyNumberFormat="1" applyFont="1" applyFill="1" applyBorder="1" applyAlignment="1">
      <alignment horizontal="left" vertical="center" wrapText="1"/>
    </xf>
    <xf numFmtId="9" fontId="12" fillId="6" borderId="37" xfId="0" applyNumberFormat="1" applyFont="1" applyFill="1" applyBorder="1" applyAlignment="1">
      <alignment horizontal="left" vertical="center" wrapText="1" indent="1"/>
    </xf>
    <xf numFmtId="9" fontId="12" fillId="6" borderId="52" xfId="0" applyNumberFormat="1" applyFont="1" applyFill="1" applyBorder="1" applyAlignment="1">
      <alignment horizontal="left" vertical="center" wrapText="1" indent="1"/>
    </xf>
    <xf numFmtId="9" fontId="12" fillId="6" borderId="29" xfId="0" applyNumberFormat="1" applyFont="1" applyFill="1" applyBorder="1" applyAlignment="1">
      <alignment horizontal="left" vertical="center" wrapText="1" indent="1"/>
    </xf>
    <xf numFmtId="0" fontId="14" fillId="8" borderId="19" xfId="0" applyNumberFormat="1" applyFont="1" applyFill="1" applyBorder="1" applyAlignment="1">
      <alignment horizontal="left" vertical="center" wrapText="1" indent="5"/>
    </xf>
    <xf numFmtId="0" fontId="14" fillId="8" borderId="50" xfId="0" applyNumberFormat="1" applyFont="1" applyFill="1" applyBorder="1" applyAlignment="1">
      <alignment horizontal="left" vertical="center" wrapText="1" indent="5"/>
    </xf>
    <xf numFmtId="0" fontId="14" fillId="8" borderId="54" xfId="0" applyNumberFormat="1" applyFont="1" applyFill="1" applyBorder="1" applyAlignment="1">
      <alignment horizontal="left" vertical="center" wrapText="1" indent="5"/>
    </xf>
    <xf numFmtId="0" fontId="15" fillId="8" borderId="19" xfId="0" applyNumberFormat="1" applyFont="1" applyFill="1" applyBorder="1" applyAlignment="1">
      <alignment horizontal="left" vertical="center" wrapText="1" indent="2"/>
    </xf>
    <xf numFmtId="0" fontId="15" fillId="8" borderId="50" xfId="0" applyNumberFormat="1" applyFont="1" applyFill="1" applyBorder="1" applyAlignment="1">
      <alignment horizontal="left" vertical="center" wrapText="1" indent="2"/>
    </xf>
    <xf numFmtId="0" fontId="15" fillId="8" borderId="20" xfId="0" applyNumberFormat="1" applyFont="1" applyFill="1" applyBorder="1" applyAlignment="1">
      <alignment horizontal="left" vertical="center" wrapText="1" indent="2"/>
    </xf>
    <xf numFmtId="0" fontId="14" fillId="8" borderId="39" xfId="0" applyNumberFormat="1" applyFont="1" applyFill="1" applyBorder="1" applyAlignment="1">
      <alignment horizontal="left" vertical="center" wrapText="1" indent="5"/>
    </xf>
    <xf numFmtId="0" fontId="14" fillId="8" borderId="53" xfId="0" applyNumberFormat="1" applyFont="1" applyFill="1" applyBorder="1" applyAlignment="1">
      <alignment horizontal="left" vertical="center" wrapText="1" indent="5"/>
    </xf>
    <xf numFmtId="0" fontId="14" fillId="8" borderId="55" xfId="0" applyNumberFormat="1" applyFont="1" applyFill="1" applyBorder="1" applyAlignment="1">
      <alignment horizontal="left" vertical="center" wrapText="1" indent="5"/>
    </xf>
    <xf numFmtId="0" fontId="16" fillId="8" borderId="56" xfId="0" applyNumberFormat="1" applyFont="1" applyFill="1" applyBorder="1" applyAlignment="1">
      <alignment horizontal="left" vertical="center" wrapText="1" indent="1"/>
    </xf>
    <xf numFmtId="0" fontId="16" fillId="8" borderId="42" xfId="0" applyNumberFormat="1" applyFont="1" applyFill="1" applyBorder="1" applyAlignment="1">
      <alignment horizontal="left" vertical="center" wrapText="1" indent="1"/>
    </xf>
    <xf numFmtId="0" fontId="9" fillId="3" borderId="77" xfId="0" applyFont="1" applyFill="1" applyBorder="1" applyAlignment="1">
      <alignment horizontal="left" vertical="center"/>
    </xf>
    <xf numFmtId="0" fontId="16" fillId="8" borderId="2" xfId="0" applyNumberFormat="1" applyFont="1" applyFill="1" applyBorder="1" applyAlignment="1">
      <alignment horizontal="left" vertical="center" wrapText="1"/>
    </xf>
    <xf numFmtId="0" fontId="16" fillId="8" borderId="3" xfId="0" applyNumberFormat="1" applyFont="1" applyFill="1" applyBorder="1" applyAlignment="1">
      <alignment horizontal="left" vertical="center" wrapText="1"/>
    </xf>
    <xf numFmtId="0" fontId="16" fillId="8" borderId="40" xfId="0" applyNumberFormat="1" applyFont="1" applyFill="1" applyBorder="1" applyAlignment="1">
      <alignment horizontal="left" vertical="center" wrapText="1"/>
    </xf>
    <xf numFmtId="0" fontId="15" fillId="8" borderId="37" xfId="0" applyNumberFormat="1" applyFont="1" applyFill="1" applyBorder="1" applyAlignment="1">
      <alignment horizontal="left" vertical="center" wrapText="1" indent="2"/>
    </xf>
    <xf numFmtId="0" fontId="15" fillId="8" borderId="52" xfId="0" applyNumberFormat="1" applyFont="1" applyFill="1" applyBorder="1" applyAlignment="1">
      <alignment horizontal="left" vertical="center" wrapText="1" indent="2"/>
    </xf>
    <xf numFmtId="0" fontId="15" fillId="8" borderId="29" xfId="0" applyNumberFormat="1" applyFont="1" applyFill="1" applyBorder="1" applyAlignment="1">
      <alignment horizontal="left" vertical="center" wrapText="1" indent="2"/>
    </xf>
    <xf numFmtId="0" fontId="14" fillId="8" borderId="15" xfId="0" applyNumberFormat="1" applyFont="1" applyFill="1" applyBorder="1" applyAlignment="1">
      <alignment horizontal="left" vertical="center" wrapText="1"/>
    </xf>
    <xf numFmtId="9" fontId="12" fillId="8" borderId="25" xfId="0" applyNumberFormat="1" applyFont="1" applyFill="1" applyBorder="1" applyAlignment="1">
      <alignment horizontal="left" vertical="center" wrapText="1" indent="1"/>
    </xf>
    <xf numFmtId="9" fontId="12" fillId="8" borderId="26" xfId="0" applyNumberFormat="1" applyFont="1" applyFill="1" applyBorder="1" applyAlignment="1">
      <alignment horizontal="left" vertical="center" wrapText="1" indent="1"/>
    </xf>
    <xf numFmtId="0" fontId="6" fillId="3" borderId="99" xfId="0" applyNumberFormat="1" applyFont="1" applyFill="1" applyBorder="1" applyAlignment="1">
      <alignment horizontal="center" vertical="center" wrapText="1"/>
    </xf>
    <xf numFmtId="0" fontId="6" fillId="3" borderId="100" xfId="0" applyNumberFormat="1" applyFont="1" applyFill="1" applyBorder="1" applyAlignment="1">
      <alignment horizontal="center" vertical="center" wrapText="1"/>
    </xf>
    <xf numFmtId="0" fontId="6" fillId="3" borderId="101" xfId="0" applyNumberFormat="1" applyFont="1" applyFill="1" applyBorder="1" applyAlignment="1">
      <alignment horizontal="center" vertical="center" wrapText="1"/>
    </xf>
    <xf numFmtId="0" fontId="7" fillId="3" borderId="82" xfId="0" applyFont="1" applyFill="1" applyBorder="1" applyAlignment="1">
      <alignment horizontal="center" vertical="center"/>
    </xf>
    <xf numFmtId="0" fontId="7" fillId="3" borderId="48" xfId="0" applyFont="1" applyFill="1" applyBorder="1" applyAlignment="1">
      <alignment horizontal="center" vertical="center"/>
    </xf>
    <xf numFmtId="0" fontId="14" fillId="2" borderId="23" xfId="0" applyFont="1" applyFill="1" applyBorder="1" applyAlignment="1">
      <alignment horizontal="left" vertical="center"/>
    </xf>
    <xf numFmtId="0" fontId="14" fillId="2" borderId="24" xfId="0" applyFont="1" applyFill="1" applyBorder="1" applyAlignment="1">
      <alignment horizontal="left" vertical="center"/>
    </xf>
    <xf numFmtId="0" fontId="14" fillId="2" borderId="25" xfId="0" applyFont="1" applyFill="1" applyBorder="1" applyAlignment="1">
      <alignment horizontal="left" vertical="center"/>
    </xf>
    <xf numFmtId="0" fontId="14" fillId="2" borderId="26" xfId="0" applyFont="1" applyFill="1" applyBorder="1" applyAlignment="1">
      <alignment horizontal="left" vertical="center"/>
    </xf>
    <xf numFmtId="167" fontId="12" fillId="5" borderId="12" xfId="0" applyNumberFormat="1" applyFont="1" applyFill="1" applyBorder="1" applyAlignment="1">
      <alignment horizontal="right" vertical="center" indent="1"/>
    </xf>
    <xf numFmtId="167" fontId="12" fillId="5" borderId="15" xfId="0" applyNumberFormat="1" applyFont="1" applyFill="1" applyBorder="1" applyAlignment="1">
      <alignment horizontal="right" vertical="center" indent="1"/>
    </xf>
    <xf numFmtId="0" fontId="14" fillId="8" borderId="28" xfId="0" applyNumberFormat="1" applyFont="1" applyFill="1" applyBorder="1" applyAlignment="1">
      <alignment horizontal="left" vertical="center" wrapText="1"/>
    </xf>
    <xf numFmtId="9" fontId="12" fillId="8" borderId="37" xfId="0" applyNumberFormat="1" applyFont="1" applyFill="1" applyBorder="1" applyAlignment="1">
      <alignment horizontal="left" vertical="center" wrapText="1" indent="1"/>
    </xf>
    <xf numFmtId="9" fontId="12" fillId="8" borderId="29" xfId="0" applyNumberFormat="1" applyFont="1" applyFill="1" applyBorder="1" applyAlignment="1">
      <alignment horizontal="left" vertical="center" wrapText="1" indent="1"/>
    </xf>
    <xf numFmtId="0" fontId="14" fillId="8" borderId="13" xfId="0" applyNumberFormat="1" applyFont="1" applyFill="1" applyBorder="1" applyAlignment="1">
      <alignment horizontal="left" vertical="center" wrapText="1"/>
    </xf>
    <xf numFmtId="1" fontId="12" fillId="8" borderId="19" xfId="2" applyNumberFormat="1" applyFont="1" applyFill="1" applyBorder="1" applyAlignment="1">
      <alignment horizontal="left" vertical="center" wrapText="1" indent="1"/>
    </xf>
    <xf numFmtId="1" fontId="12" fillId="8" borderId="20" xfId="2" applyNumberFormat="1" applyFont="1" applyFill="1" applyBorder="1" applyAlignment="1">
      <alignment horizontal="left" vertical="center" wrapText="1" indent="1"/>
    </xf>
    <xf numFmtId="9" fontId="12" fillId="8" borderId="19" xfId="0" applyNumberFormat="1" applyFont="1" applyFill="1" applyBorder="1" applyAlignment="1">
      <alignment horizontal="left" vertical="center" wrapText="1" indent="1"/>
    </xf>
    <xf numFmtId="9" fontId="12" fillId="8" borderId="20" xfId="0" applyNumberFormat="1" applyFont="1" applyFill="1" applyBorder="1" applyAlignment="1">
      <alignment horizontal="left" vertical="center" wrapText="1" indent="1"/>
    </xf>
    <xf numFmtId="0" fontId="14" fillId="8" borderId="23" xfId="0" applyFont="1" applyFill="1" applyBorder="1" applyAlignment="1">
      <alignment horizontal="left" vertical="center"/>
    </xf>
    <xf numFmtId="0" fontId="14" fillId="8" borderId="24" xfId="0" applyFont="1" applyFill="1" applyBorder="1" applyAlignment="1">
      <alignment horizontal="left" vertical="center"/>
    </xf>
    <xf numFmtId="0" fontId="14" fillId="8" borderId="25" xfId="0" applyFont="1" applyFill="1" applyBorder="1" applyAlignment="1">
      <alignment horizontal="left" vertical="center"/>
    </xf>
    <xf numFmtId="0" fontId="14" fillId="8" borderId="26" xfId="0" applyFont="1" applyFill="1" applyBorder="1" applyAlignment="1">
      <alignment horizontal="left" vertical="center"/>
    </xf>
    <xf numFmtId="0" fontId="8" fillId="5" borderId="2" xfId="0" applyFont="1" applyFill="1" applyBorder="1" applyAlignment="1">
      <alignment horizontal="left" vertical="center" indent="1"/>
    </xf>
    <xf numFmtId="0" fontId="8" fillId="5" borderId="3" xfId="0" applyFont="1" applyFill="1" applyBorder="1" applyAlignment="1">
      <alignment horizontal="left" vertical="center" indent="1"/>
    </xf>
    <xf numFmtId="0" fontId="8" fillId="5" borderId="9" xfId="0" applyFont="1" applyFill="1" applyBorder="1" applyAlignment="1">
      <alignment horizontal="left" vertical="center" indent="1"/>
    </xf>
    <xf numFmtId="0" fontId="14" fillId="8" borderId="25" xfId="0" applyNumberFormat="1" applyFont="1" applyFill="1" applyBorder="1" applyAlignment="1">
      <alignment horizontal="left" vertical="center" wrapText="1"/>
    </xf>
    <xf numFmtId="0" fontId="14" fillId="8" borderId="73" xfId="0" applyNumberFormat="1" applyFont="1" applyFill="1" applyBorder="1" applyAlignment="1">
      <alignment horizontal="left" vertical="center" wrapText="1"/>
    </xf>
    <xf numFmtId="0" fontId="14" fillId="8" borderId="74" xfId="0" applyNumberFormat="1" applyFont="1" applyFill="1" applyBorder="1" applyAlignment="1">
      <alignment horizontal="left" vertical="center" wrapText="1"/>
    </xf>
    <xf numFmtId="0" fontId="16" fillId="2" borderId="25" xfId="0" applyNumberFormat="1" applyFont="1" applyFill="1" applyBorder="1" applyAlignment="1">
      <alignment horizontal="right" vertical="center" wrapText="1" indent="1"/>
    </xf>
    <xf numFmtId="0" fontId="16" fillId="2" borderId="73" xfId="0" applyNumberFormat="1" applyFont="1" applyFill="1" applyBorder="1" applyAlignment="1">
      <alignment horizontal="right" vertical="center" wrapText="1" indent="1"/>
    </xf>
    <xf numFmtId="0" fontId="16" fillId="2" borderId="74" xfId="0" applyNumberFormat="1" applyFont="1" applyFill="1" applyBorder="1" applyAlignment="1">
      <alignment horizontal="right" vertical="center" wrapText="1" indent="1"/>
    </xf>
    <xf numFmtId="0" fontId="9" fillId="3" borderId="5" xfId="0" applyFont="1" applyFill="1" applyBorder="1" applyAlignment="1">
      <alignment horizontal="left" vertical="center" wrapText="1"/>
    </xf>
    <xf numFmtId="0" fontId="9" fillId="3" borderId="6" xfId="0" applyFont="1" applyFill="1" applyBorder="1" applyAlignment="1">
      <alignment horizontal="left" vertical="center" wrapText="1"/>
    </xf>
    <xf numFmtId="0" fontId="9" fillId="3" borderId="70" xfId="0" applyFont="1" applyFill="1" applyBorder="1" applyAlignment="1">
      <alignment horizontal="left" vertical="center" wrapText="1"/>
    </xf>
    <xf numFmtId="0" fontId="16" fillId="8" borderId="75" xfId="0" applyNumberFormat="1" applyFont="1" applyFill="1" applyBorder="1" applyAlignment="1">
      <alignment horizontal="left" vertical="center" wrapText="1"/>
    </xf>
    <xf numFmtId="0" fontId="16" fillId="8" borderId="8" xfId="0" applyNumberFormat="1" applyFont="1" applyFill="1" applyBorder="1" applyAlignment="1">
      <alignment horizontal="left" vertical="center" wrapText="1"/>
    </xf>
    <xf numFmtId="0" fontId="16" fillId="8" borderId="76" xfId="0" applyNumberFormat="1" applyFont="1" applyFill="1" applyBorder="1" applyAlignment="1">
      <alignment horizontal="left" vertical="center" wrapText="1"/>
    </xf>
    <xf numFmtId="0" fontId="8" fillId="2" borderId="2" xfId="0" applyFont="1" applyFill="1" applyBorder="1" applyAlignment="1">
      <alignment horizontal="left" vertical="center" indent="1"/>
    </xf>
    <xf numFmtId="0" fontId="8" fillId="2" borderId="3" xfId="0" applyFont="1" applyFill="1" applyBorder="1" applyAlignment="1">
      <alignment horizontal="left" vertical="center" indent="1"/>
    </xf>
    <xf numFmtId="0" fontId="8" fillId="2" borderId="9" xfId="0" applyFont="1" applyFill="1" applyBorder="1" applyAlignment="1">
      <alignment horizontal="left" vertical="center" indent="1"/>
    </xf>
    <xf numFmtId="0" fontId="8" fillId="7" borderId="2" xfId="0" applyFont="1" applyFill="1" applyBorder="1" applyAlignment="1">
      <alignment horizontal="left" vertical="center" indent="1"/>
    </xf>
    <xf numFmtId="0" fontId="8" fillId="7" borderId="3" xfId="0" applyFont="1" applyFill="1" applyBorder="1" applyAlignment="1">
      <alignment horizontal="left" vertical="center" indent="1"/>
    </xf>
    <xf numFmtId="0" fontId="8" fillId="7" borderId="9" xfId="0" applyFont="1" applyFill="1" applyBorder="1" applyAlignment="1">
      <alignment horizontal="left" vertical="center" indent="1"/>
    </xf>
    <xf numFmtId="0" fontId="14" fillId="2" borderId="34" xfId="0" applyFont="1" applyFill="1" applyBorder="1" applyAlignment="1">
      <alignment horizontal="left" vertical="center"/>
    </xf>
    <xf numFmtId="0" fontId="14" fillId="2" borderId="30" xfId="0" applyFont="1" applyFill="1" applyBorder="1" applyAlignment="1">
      <alignment horizontal="left" vertical="center"/>
    </xf>
    <xf numFmtId="167" fontId="12" fillId="5" borderId="14" xfId="0" applyNumberFormat="1" applyFont="1" applyFill="1" applyBorder="1" applyAlignment="1">
      <alignment horizontal="right" vertical="center" indent="1"/>
    </xf>
    <xf numFmtId="0" fontId="16" fillId="2" borderId="56" xfId="0" applyFont="1" applyFill="1" applyBorder="1" applyAlignment="1">
      <alignment horizontal="right" vertical="center" indent="1"/>
    </xf>
    <xf numFmtId="0" fontId="16" fillId="2" borderId="43" xfId="0" applyFont="1" applyFill="1" applyBorder="1" applyAlignment="1">
      <alignment horizontal="right" vertical="center" indent="1"/>
    </xf>
    <xf numFmtId="0" fontId="16" fillId="2" borderId="75" xfId="0" applyFont="1" applyFill="1" applyBorder="1" applyAlignment="1">
      <alignment horizontal="right" vertical="center" wrapText="1" indent="1"/>
    </xf>
    <xf numFmtId="0" fontId="16" fillId="2" borderId="76" xfId="0" applyFont="1" applyFill="1" applyBorder="1" applyAlignment="1">
      <alignment horizontal="right" vertical="center" wrapText="1" indent="1"/>
    </xf>
    <xf numFmtId="0" fontId="14" fillId="8" borderId="21" xfId="0" applyNumberFormat="1" applyFont="1" applyFill="1" applyBorder="1" applyAlignment="1">
      <alignment horizontal="left" vertical="center" wrapText="1"/>
    </xf>
    <xf numFmtId="0" fontId="14" fillId="8" borderId="51" xfId="0" applyNumberFormat="1" applyFont="1" applyFill="1" applyBorder="1" applyAlignment="1">
      <alignment horizontal="left" vertical="center" wrapText="1"/>
    </xf>
    <xf numFmtId="0" fontId="14" fillId="8" borderId="69" xfId="0" applyNumberFormat="1" applyFont="1" applyFill="1" applyBorder="1" applyAlignment="1">
      <alignment horizontal="left" vertical="center" wrapText="1"/>
    </xf>
  </cellXfs>
  <cellStyles count="7">
    <cellStyle name="Currency 2" xfId="5" xr:uid="{00000000-0005-0000-0000-000001000000}"/>
    <cellStyle name="Monétaire" xfId="1" builtinId="4"/>
    <cellStyle name="Normal" xfId="0" builtinId="0"/>
    <cellStyle name="Normal 2" xfId="4" xr:uid="{00000000-0005-0000-0000-000004000000}"/>
    <cellStyle name="Normal 4" xfId="3" xr:uid="{00000000-0005-0000-0000-000005000000}"/>
    <cellStyle name="Percent 2" xfId="6" xr:uid="{00000000-0005-0000-0000-000007000000}"/>
    <cellStyle name="Pourcentage" xfId="2" builtinId="5"/>
  </cellStyles>
  <dxfs count="0"/>
  <tableStyles count="0" defaultTableStyle="TableStyleMedium2" defaultPivotStyle="PivotStyleLight16"/>
  <colors>
    <mruColors>
      <color rgb="FFFFFF99"/>
      <color rgb="FF6600FF"/>
      <color rgb="FF669900"/>
      <color rgb="FF0033CC"/>
      <color rgb="FF33CC33"/>
      <color rgb="FF0000FF"/>
      <color rgb="FF0066FF"/>
      <color rgb="FFF4F4F8"/>
      <color rgb="FFDC9694"/>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3.tiff"/><Relationship Id="rId1" Type="http://schemas.openxmlformats.org/officeDocument/2006/relationships/image" Target="../media/image2.tiff"/></Relationships>
</file>

<file path=xl/drawings/drawing1.xml><?xml version="1.0" encoding="utf-8"?>
<xdr:wsDr xmlns:xdr="http://schemas.openxmlformats.org/drawingml/2006/spreadsheetDrawing" xmlns:a="http://schemas.openxmlformats.org/drawingml/2006/main">
  <xdr:oneCellAnchor>
    <xdr:from>
      <xdr:col>6</xdr:col>
      <xdr:colOff>0</xdr:colOff>
      <xdr:row>15</xdr:row>
      <xdr:rowOff>0</xdr:rowOff>
    </xdr:from>
    <xdr:ext cx="184731" cy="264560"/>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 name="TextBox 3">
          <a:extLst>
            <a:ext uri="{FF2B5EF4-FFF2-40B4-BE49-F238E27FC236}">
              <a16:creationId xmlns:a16="http://schemas.microsoft.com/office/drawing/2014/main" id="{00000000-0008-0000-0500-000004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 name="TextBox 4">
          <a:extLst>
            <a:ext uri="{FF2B5EF4-FFF2-40B4-BE49-F238E27FC236}">
              <a16:creationId xmlns:a16="http://schemas.microsoft.com/office/drawing/2014/main" id="{00000000-0008-0000-0500-000005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 name="TextBox 5">
          <a:extLst>
            <a:ext uri="{FF2B5EF4-FFF2-40B4-BE49-F238E27FC236}">
              <a16:creationId xmlns:a16="http://schemas.microsoft.com/office/drawing/2014/main" id="{00000000-0008-0000-0500-000006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 name="TextBox 6">
          <a:extLst>
            <a:ext uri="{FF2B5EF4-FFF2-40B4-BE49-F238E27FC236}">
              <a16:creationId xmlns:a16="http://schemas.microsoft.com/office/drawing/2014/main" id="{00000000-0008-0000-0500-000007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 name="TextBox 7">
          <a:extLst>
            <a:ext uri="{FF2B5EF4-FFF2-40B4-BE49-F238E27FC236}">
              <a16:creationId xmlns:a16="http://schemas.microsoft.com/office/drawing/2014/main" id="{00000000-0008-0000-0500-000008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 name="TextBox 8">
          <a:extLst>
            <a:ext uri="{FF2B5EF4-FFF2-40B4-BE49-F238E27FC236}">
              <a16:creationId xmlns:a16="http://schemas.microsoft.com/office/drawing/2014/main" id="{00000000-0008-0000-0500-000009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 name="TextBox 9">
          <a:extLst>
            <a:ext uri="{FF2B5EF4-FFF2-40B4-BE49-F238E27FC236}">
              <a16:creationId xmlns:a16="http://schemas.microsoft.com/office/drawing/2014/main" id="{00000000-0008-0000-0500-00000A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1" name="TextBox 10">
          <a:extLst>
            <a:ext uri="{FF2B5EF4-FFF2-40B4-BE49-F238E27FC236}">
              <a16:creationId xmlns:a16="http://schemas.microsoft.com/office/drawing/2014/main" id="{00000000-0008-0000-0500-00000B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2" name="TextBox 11">
          <a:extLst>
            <a:ext uri="{FF2B5EF4-FFF2-40B4-BE49-F238E27FC236}">
              <a16:creationId xmlns:a16="http://schemas.microsoft.com/office/drawing/2014/main" id="{00000000-0008-0000-0500-00000C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3" name="TextBox 12">
          <a:extLst>
            <a:ext uri="{FF2B5EF4-FFF2-40B4-BE49-F238E27FC236}">
              <a16:creationId xmlns:a16="http://schemas.microsoft.com/office/drawing/2014/main" id="{00000000-0008-0000-0500-00000D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4" name="TextBox 13">
          <a:extLst>
            <a:ext uri="{FF2B5EF4-FFF2-40B4-BE49-F238E27FC236}">
              <a16:creationId xmlns:a16="http://schemas.microsoft.com/office/drawing/2014/main" id="{00000000-0008-0000-0500-00000E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5" name="TextBox 14">
          <a:extLst>
            <a:ext uri="{FF2B5EF4-FFF2-40B4-BE49-F238E27FC236}">
              <a16:creationId xmlns:a16="http://schemas.microsoft.com/office/drawing/2014/main" id="{00000000-0008-0000-0500-00000F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6" name="TextBox 15">
          <a:extLst>
            <a:ext uri="{FF2B5EF4-FFF2-40B4-BE49-F238E27FC236}">
              <a16:creationId xmlns:a16="http://schemas.microsoft.com/office/drawing/2014/main" id="{00000000-0008-0000-0500-000010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7" name="TextBox 16">
          <a:extLst>
            <a:ext uri="{FF2B5EF4-FFF2-40B4-BE49-F238E27FC236}">
              <a16:creationId xmlns:a16="http://schemas.microsoft.com/office/drawing/2014/main" id="{00000000-0008-0000-0500-000011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8" name="TextBox 17">
          <a:extLst>
            <a:ext uri="{FF2B5EF4-FFF2-40B4-BE49-F238E27FC236}">
              <a16:creationId xmlns:a16="http://schemas.microsoft.com/office/drawing/2014/main" id="{00000000-0008-0000-0500-000012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9" name="TextBox 18">
          <a:extLst>
            <a:ext uri="{FF2B5EF4-FFF2-40B4-BE49-F238E27FC236}">
              <a16:creationId xmlns:a16="http://schemas.microsoft.com/office/drawing/2014/main" id="{00000000-0008-0000-0500-000013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0" name="TextBox 19">
          <a:extLst>
            <a:ext uri="{FF2B5EF4-FFF2-40B4-BE49-F238E27FC236}">
              <a16:creationId xmlns:a16="http://schemas.microsoft.com/office/drawing/2014/main" id="{00000000-0008-0000-0500-000014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1" name="TextBox 20">
          <a:extLst>
            <a:ext uri="{FF2B5EF4-FFF2-40B4-BE49-F238E27FC236}">
              <a16:creationId xmlns:a16="http://schemas.microsoft.com/office/drawing/2014/main" id="{00000000-0008-0000-0500-000015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2" name="TextBox 21">
          <a:extLst>
            <a:ext uri="{FF2B5EF4-FFF2-40B4-BE49-F238E27FC236}">
              <a16:creationId xmlns:a16="http://schemas.microsoft.com/office/drawing/2014/main" id="{00000000-0008-0000-0500-000016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3" name="TextBox 22">
          <a:extLst>
            <a:ext uri="{FF2B5EF4-FFF2-40B4-BE49-F238E27FC236}">
              <a16:creationId xmlns:a16="http://schemas.microsoft.com/office/drawing/2014/main" id="{00000000-0008-0000-0500-000017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4" name="TextBox 23">
          <a:extLst>
            <a:ext uri="{FF2B5EF4-FFF2-40B4-BE49-F238E27FC236}">
              <a16:creationId xmlns:a16="http://schemas.microsoft.com/office/drawing/2014/main" id="{00000000-0008-0000-0500-000018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5" name="TextBox 24">
          <a:extLst>
            <a:ext uri="{FF2B5EF4-FFF2-40B4-BE49-F238E27FC236}">
              <a16:creationId xmlns:a16="http://schemas.microsoft.com/office/drawing/2014/main" id="{00000000-0008-0000-0500-000019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6" name="TextBox 25">
          <a:extLst>
            <a:ext uri="{FF2B5EF4-FFF2-40B4-BE49-F238E27FC236}">
              <a16:creationId xmlns:a16="http://schemas.microsoft.com/office/drawing/2014/main" id="{00000000-0008-0000-0500-00001A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7" name="TextBox 26">
          <a:extLst>
            <a:ext uri="{FF2B5EF4-FFF2-40B4-BE49-F238E27FC236}">
              <a16:creationId xmlns:a16="http://schemas.microsoft.com/office/drawing/2014/main" id="{00000000-0008-0000-0500-00001B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8" name="TextBox 27">
          <a:extLst>
            <a:ext uri="{FF2B5EF4-FFF2-40B4-BE49-F238E27FC236}">
              <a16:creationId xmlns:a16="http://schemas.microsoft.com/office/drawing/2014/main" id="{00000000-0008-0000-0500-00001C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29" name="TextBox 28">
          <a:extLst>
            <a:ext uri="{FF2B5EF4-FFF2-40B4-BE49-F238E27FC236}">
              <a16:creationId xmlns:a16="http://schemas.microsoft.com/office/drawing/2014/main" id="{00000000-0008-0000-0500-00001D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0" name="TextBox 29">
          <a:extLst>
            <a:ext uri="{FF2B5EF4-FFF2-40B4-BE49-F238E27FC236}">
              <a16:creationId xmlns:a16="http://schemas.microsoft.com/office/drawing/2014/main" id="{00000000-0008-0000-0500-00001E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1" name="TextBox 30">
          <a:extLst>
            <a:ext uri="{FF2B5EF4-FFF2-40B4-BE49-F238E27FC236}">
              <a16:creationId xmlns:a16="http://schemas.microsoft.com/office/drawing/2014/main" id="{00000000-0008-0000-0500-00001F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2" name="TextBox 31">
          <a:extLst>
            <a:ext uri="{FF2B5EF4-FFF2-40B4-BE49-F238E27FC236}">
              <a16:creationId xmlns:a16="http://schemas.microsoft.com/office/drawing/2014/main" id="{00000000-0008-0000-0500-000020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3" name="TextBox 32">
          <a:extLst>
            <a:ext uri="{FF2B5EF4-FFF2-40B4-BE49-F238E27FC236}">
              <a16:creationId xmlns:a16="http://schemas.microsoft.com/office/drawing/2014/main" id="{00000000-0008-0000-0500-000021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4" name="TextBox 33">
          <a:extLst>
            <a:ext uri="{FF2B5EF4-FFF2-40B4-BE49-F238E27FC236}">
              <a16:creationId xmlns:a16="http://schemas.microsoft.com/office/drawing/2014/main" id="{00000000-0008-0000-0500-000022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5" name="TextBox 34">
          <a:extLst>
            <a:ext uri="{FF2B5EF4-FFF2-40B4-BE49-F238E27FC236}">
              <a16:creationId xmlns:a16="http://schemas.microsoft.com/office/drawing/2014/main" id="{00000000-0008-0000-0500-000023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6" name="TextBox 35">
          <a:extLst>
            <a:ext uri="{FF2B5EF4-FFF2-40B4-BE49-F238E27FC236}">
              <a16:creationId xmlns:a16="http://schemas.microsoft.com/office/drawing/2014/main" id="{00000000-0008-0000-0500-000024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7" name="TextBox 36">
          <a:extLst>
            <a:ext uri="{FF2B5EF4-FFF2-40B4-BE49-F238E27FC236}">
              <a16:creationId xmlns:a16="http://schemas.microsoft.com/office/drawing/2014/main" id="{00000000-0008-0000-0500-000025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8" name="TextBox 37">
          <a:extLst>
            <a:ext uri="{FF2B5EF4-FFF2-40B4-BE49-F238E27FC236}">
              <a16:creationId xmlns:a16="http://schemas.microsoft.com/office/drawing/2014/main" id="{00000000-0008-0000-0500-000026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39" name="TextBox 38">
          <a:extLst>
            <a:ext uri="{FF2B5EF4-FFF2-40B4-BE49-F238E27FC236}">
              <a16:creationId xmlns:a16="http://schemas.microsoft.com/office/drawing/2014/main" id="{00000000-0008-0000-0500-000027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0" name="TextBox 39">
          <a:extLst>
            <a:ext uri="{FF2B5EF4-FFF2-40B4-BE49-F238E27FC236}">
              <a16:creationId xmlns:a16="http://schemas.microsoft.com/office/drawing/2014/main" id="{00000000-0008-0000-0500-000028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1" name="TextBox 40">
          <a:extLst>
            <a:ext uri="{FF2B5EF4-FFF2-40B4-BE49-F238E27FC236}">
              <a16:creationId xmlns:a16="http://schemas.microsoft.com/office/drawing/2014/main" id="{00000000-0008-0000-0500-000029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2" name="TextBox 41">
          <a:extLst>
            <a:ext uri="{FF2B5EF4-FFF2-40B4-BE49-F238E27FC236}">
              <a16:creationId xmlns:a16="http://schemas.microsoft.com/office/drawing/2014/main" id="{00000000-0008-0000-0500-00002A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3" name="TextBox 42">
          <a:extLst>
            <a:ext uri="{FF2B5EF4-FFF2-40B4-BE49-F238E27FC236}">
              <a16:creationId xmlns:a16="http://schemas.microsoft.com/office/drawing/2014/main" id="{00000000-0008-0000-0500-00002B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4" name="TextBox 43">
          <a:extLst>
            <a:ext uri="{FF2B5EF4-FFF2-40B4-BE49-F238E27FC236}">
              <a16:creationId xmlns:a16="http://schemas.microsoft.com/office/drawing/2014/main" id="{00000000-0008-0000-0500-00002C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5" name="TextBox 44">
          <a:extLst>
            <a:ext uri="{FF2B5EF4-FFF2-40B4-BE49-F238E27FC236}">
              <a16:creationId xmlns:a16="http://schemas.microsoft.com/office/drawing/2014/main" id="{00000000-0008-0000-0500-00002D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6" name="TextBox 45">
          <a:extLst>
            <a:ext uri="{FF2B5EF4-FFF2-40B4-BE49-F238E27FC236}">
              <a16:creationId xmlns:a16="http://schemas.microsoft.com/office/drawing/2014/main" id="{00000000-0008-0000-0500-00002E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7" name="TextBox 46">
          <a:extLst>
            <a:ext uri="{FF2B5EF4-FFF2-40B4-BE49-F238E27FC236}">
              <a16:creationId xmlns:a16="http://schemas.microsoft.com/office/drawing/2014/main" id="{00000000-0008-0000-0500-00002F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8" name="TextBox 47">
          <a:extLst>
            <a:ext uri="{FF2B5EF4-FFF2-40B4-BE49-F238E27FC236}">
              <a16:creationId xmlns:a16="http://schemas.microsoft.com/office/drawing/2014/main" id="{00000000-0008-0000-0500-000030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49" name="TextBox 48">
          <a:extLst>
            <a:ext uri="{FF2B5EF4-FFF2-40B4-BE49-F238E27FC236}">
              <a16:creationId xmlns:a16="http://schemas.microsoft.com/office/drawing/2014/main" id="{00000000-0008-0000-0500-000031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0" name="TextBox 49">
          <a:extLst>
            <a:ext uri="{FF2B5EF4-FFF2-40B4-BE49-F238E27FC236}">
              <a16:creationId xmlns:a16="http://schemas.microsoft.com/office/drawing/2014/main" id="{00000000-0008-0000-0500-000032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1" name="TextBox 50">
          <a:extLst>
            <a:ext uri="{FF2B5EF4-FFF2-40B4-BE49-F238E27FC236}">
              <a16:creationId xmlns:a16="http://schemas.microsoft.com/office/drawing/2014/main" id="{00000000-0008-0000-0500-000033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2" name="TextBox 51">
          <a:extLst>
            <a:ext uri="{FF2B5EF4-FFF2-40B4-BE49-F238E27FC236}">
              <a16:creationId xmlns:a16="http://schemas.microsoft.com/office/drawing/2014/main" id="{00000000-0008-0000-0500-000034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3" name="TextBox 52">
          <a:extLst>
            <a:ext uri="{FF2B5EF4-FFF2-40B4-BE49-F238E27FC236}">
              <a16:creationId xmlns:a16="http://schemas.microsoft.com/office/drawing/2014/main" id="{00000000-0008-0000-0500-000035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4" name="TextBox 53">
          <a:extLst>
            <a:ext uri="{FF2B5EF4-FFF2-40B4-BE49-F238E27FC236}">
              <a16:creationId xmlns:a16="http://schemas.microsoft.com/office/drawing/2014/main" id="{00000000-0008-0000-0500-000036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5" name="TextBox 54">
          <a:extLst>
            <a:ext uri="{FF2B5EF4-FFF2-40B4-BE49-F238E27FC236}">
              <a16:creationId xmlns:a16="http://schemas.microsoft.com/office/drawing/2014/main" id="{00000000-0008-0000-0500-000037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6" name="TextBox 55">
          <a:extLst>
            <a:ext uri="{FF2B5EF4-FFF2-40B4-BE49-F238E27FC236}">
              <a16:creationId xmlns:a16="http://schemas.microsoft.com/office/drawing/2014/main" id="{00000000-0008-0000-0500-000038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7" name="TextBox 56">
          <a:extLst>
            <a:ext uri="{FF2B5EF4-FFF2-40B4-BE49-F238E27FC236}">
              <a16:creationId xmlns:a16="http://schemas.microsoft.com/office/drawing/2014/main" id="{00000000-0008-0000-0500-000039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8" name="TextBox 57">
          <a:extLst>
            <a:ext uri="{FF2B5EF4-FFF2-40B4-BE49-F238E27FC236}">
              <a16:creationId xmlns:a16="http://schemas.microsoft.com/office/drawing/2014/main" id="{00000000-0008-0000-0500-00003A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59" name="TextBox 58">
          <a:extLst>
            <a:ext uri="{FF2B5EF4-FFF2-40B4-BE49-F238E27FC236}">
              <a16:creationId xmlns:a16="http://schemas.microsoft.com/office/drawing/2014/main" id="{00000000-0008-0000-0500-00003B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0" name="TextBox 59">
          <a:extLst>
            <a:ext uri="{FF2B5EF4-FFF2-40B4-BE49-F238E27FC236}">
              <a16:creationId xmlns:a16="http://schemas.microsoft.com/office/drawing/2014/main" id="{00000000-0008-0000-0500-00003C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1" name="TextBox 60">
          <a:extLst>
            <a:ext uri="{FF2B5EF4-FFF2-40B4-BE49-F238E27FC236}">
              <a16:creationId xmlns:a16="http://schemas.microsoft.com/office/drawing/2014/main" id="{00000000-0008-0000-0500-00003D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2" name="TextBox 61">
          <a:extLst>
            <a:ext uri="{FF2B5EF4-FFF2-40B4-BE49-F238E27FC236}">
              <a16:creationId xmlns:a16="http://schemas.microsoft.com/office/drawing/2014/main" id="{00000000-0008-0000-0500-00003E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3" name="TextBox 62">
          <a:extLst>
            <a:ext uri="{FF2B5EF4-FFF2-40B4-BE49-F238E27FC236}">
              <a16:creationId xmlns:a16="http://schemas.microsoft.com/office/drawing/2014/main" id="{00000000-0008-0000-0500-00003F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4" name="TextBox 63">
          <a:extLst>
            <a:ext uri="{FF2B5EF4-FFF2-40B4-BE49-F238E27FC236}">
              <a16:creationId xmlns:a16="http://schemas.microsoft.com/office/drawing/2014/main" id="{00000000-0008-0000-0500-000040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5" name="TextBox 64">
          <a:extLst>
            <a:ext uri="{FF2B5EF4-FFF2-40B4-BE49-F238E27FC236}">
              <a16:creationId xmlns:a16="http://schemas.microsoft.com/office/drawing/2014/main" id="{00000000-0008-0000-0500-000041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6" name="TextBox 65">
          <a:extLst>
            <a:ext uri="{FF2B5EF4-FFF2-40B4-BE49-F238E27FC236}">
              <a16:creationId xmlns:a16="http://schemas.microsoft.com/office/drawing/2014/main" id="{00000000-0008-0000-0500-000042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7" name="TextBox 66">
          <a:extLst>
            <a:ext uri="{FF2B5EF4-FFF2-40B4-BE49-F238E27FC236}">
              <a16:creationId xmlns:a16="http://schemas.microsoft.com/office/drawing/2014/main" id="{00000000-0008-0000-0500-000043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8" name="TextBox 67">
          <a:extLst>
            <a:ext uri="{FF2B5EF4-FFF2-40B4-BE49-F238E27FC236}">
              <a16:creationId xmlns:a16="http://schemas.microsoft.com/office/drawing/2014/main" id="{00000000-0008-0000-0500-000044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69" name="TextBox 68">
          <a:extLst>
            <a:ext uri="{FF2B5EF4-FFF2-40B4-BE49-F238E27FC236}">
              <a16:creationId xmlns:a16="http://schemas.microsoft.com/office/drawing/2014/main" id="{00000000-0008-0000-0500-000045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0" name="TextBox 69">
          <a:extLst>
            <a:ext uri="{FF2B5EF4-FFF2-40B4-BE49-F238E27FC236}">
              <a16:creationId xmlns:a16="http://schemas.microsoft.com/office/drawing/2014/main" id="{00000000-0008-0000-0500-000046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1" name="TextBox 70">
          <a:extLst>
            <a:ext uri="{FF2B5EF4-FFF2-40B4-BE49-F238E27FC236}">
              <a16:creationId xmlns:a16="http://schemas.microsoft.com/office/drawing/2014/main" id="{00000000-0008-0000-0500-000047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2" name="TextBox 71">
          <a:extLst>
            <a:ext uri="{FF2B5EF4-FFF2-40B4-BE49-F238E27FC236}">
              <a16:creationId xmlns:a16="http://schemas.microsoft.com/office/drawing/2014/main" id="{00000000-0008-0000-0500-000048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3" name="TextBox 72">
          <a:extLst>
            <a:ext uri="{FF2B5EF4-FFF2-40B4-BE49-F238E27FC236}">
              <a16:creationId xmlns:a16="http://schemas.microsoft.com/office/drawing/2014/main" id="{00000000-0008-0000-0500-000049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4" name="TextBox 73">
          <a:extLst>
            <a:ext uri="{FF2B5EF4-FFF2-40B4-BE49-F238E27FC236}">
              <a16:creationId xmlns:a16="http://schemas.microsoft.com/office/drawing/2014/main" id="{00000000-0008-0000-0500-00004A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5" name="TextBox 74">
          <a:extLst>
            <a:ext uri="{FF2B5EF4-FFF2-40B4-BE49-F238E27FC236}">
              <a16:creationId xmlns:a16="http://schemas.microsoft.com/office/drawing/2014/main" id="{00000000-0008-0000-0500-00004B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6" name="TextBox 75">
          <a:extLst>
            <a:ext uri="{FF2B5EF4-FFF2-40B4-BE49-F238E27FC236}">
              <a16:creationId xmlns:a16="http://schemas.microsoft.com/office/drawing/2014/main" id="{00000000-0008-0000-0500-00004C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7" name="TextBox 76">
          <a:extLst>
            <a:ext uri="{FF2B5EF4-FFF2-40B4-BE49-F238E27FC236}">
              <a16:creationId xmlns:a16="http://schemas.microsoft.com/office/drawing/2014/main" id="{00000000-0008-0000-0500-00004D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8" name="TextBox 77">
          <a:extLst>
            <a:ext uri="{FF2B5EF4-FFF2-40B4-BE49-F238E27FC236}">
              <a16:creationId xmlns:a16="http://schemas.microsoft.com/office/drawing/2014/main" id="{00000000-0008-0000-0500-00004E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79" name="TextBox 78">
          <a:extLst>
            <a:ext uri="{FF2B5EF4-FFF2-40B4-BE49-F238E27FC236}">
              <a16:creationId xmlns:a16="http://schemas.microsoft.com/office/drawing/2014/main" id="{00000000-0008-0000-0500-00004F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0" name="TextBox 79">
          <a:extLst>
            <a:ext uri="{FF2B5EF4-FFF2-40B4-BE49-F238E27FC236}">
              <a16:creationId xmlns:a16="http://schemas.microsoft.com/office/drawing/2014/main" id="{00000000-0008-0000-0500-000050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1" name="TextBox 80">
          <a:extLst>
            <a:ext uri="{FF2B5EF4-FFF2-40B4-BE49-F238E27FC236}">
              <a16:creationId xmlns:a16="http://schemas.microsoft.com/office/drawing/2014/main" id="{00000000-0008-0000-0500-000051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2" name="TextBox 81">
          <a:extLst>
            <a:ext uri="{FF2B5EF4-FFF2-40B4-BE49-F238E27FC236}">
              <a16:creationId xmlns:a16="http://schemas.microsoft.com/office/drawing/2014/main" id="{00000000-0008-0000-0500-000052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3" name="TextBox 82">
          <a:extLst>
            <a:ext uri="{FF2B5EF4-FFF2-40B4-BE49-F238E27FC236}">
              <a16:creationId xmlns:a16="http://schemas.microsoft.com/office/drawing/2014/main" id="{00000000-0008-0000-0500-000053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4" name="TextBox 83">
          <a:extLst>
            <a:ext uri="{FF2B5EF4-FFF2-40B4-BE49-F238E27FC236}">
              <a16:creationId xmlns:a16="http://schemas.microsoft.com/office/drawing/2014/main" id="{00000000-0008-0000-0500-000054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5" name="TextBox 84">
          <a:extLst>
            <a:ext uri="{FF2B5EF4-FFF2-40B4-BE49-F238E27FC236}">
              <a16:creationId xmlns:a16="http://schemas.microsoft.com/office/drawing/2014/main" id="{00000000-0008-0000-0500-000055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6" name="TextBox 85">
          <a:extLst>
            <a:ext uri="{FF2B5EF4-FFF2-40B4-BE49-F238E27FC236}">
              <a16:creationId xmlns:a16="http://schemas.microsoft.com/office/drawing/2014/main" id="{00000000-0008-0000-0500-000056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7" name="TextBox 86">
          <a:extLst>
            <a:ext uri="{FF2B5EF4-FFF2-40B4-BE49-F238E27FC236}">
              <a16:creationId xmlns:a16="http://schemas.microsoft.com/office/drawing/2014/main" id="{00000000-0008-0000-0500-000057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8" name="TextBox 87">
          <a:extLst>
            <a:ext uri="{FF2B5EF4-FFF2-40B4-BE49-F238E27FC236}">
              <a16:creationId xmlns:a16="http://schemas.microsoft.com/office/drawing/2014/main" id="{00000000-0008-0000-0500-000058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89" name="TextBox 88">
          <a:extLst>
            <a:ext uri="{FF2B5EF4-FFF2-40B4-BE49-F238E27FC236}">
              <a16:creationId xmlns:a16="http://schemas.microsoft.com/office/drawing/2014/main" id="{00000000-0008-0000-0500-000059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0" name="TextBox 89">
          <a:extLst>
            <a:ext uri="{FF2B5EF4-FFF2-40B4-BE49-F238E27FC236}">
              <a16:creationId xmlns:a16="http://schemas.microsoft.com/office/drawing/2014/main" id="{00000000-0008-0000-0500-00005A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1" name="TextBox 90">
          <a:extLst>
            <a:ext uri="{FF2B5EF4-FFF2-40B4-BE49-F238E27FC236}">
              <a16:creationId xmlns:a16="http://schemas.microsoft.com/office/drawing/2014/main" id="{00000000-0008-0000-0500-00005B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2" name="TextBox 91">
          <a:extLst>
            <a:ext uri="{FF2B5EF4-FFF2-40B4-BE49-F238E27FC236}">
              <a16:creationId xmlns:a16="http://schemas.microsoft.com/office/drawing/2014/main" id="{00000000-0008-0000-0500-00005C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3" name="TextBox 92">
          <a:extLst>
            <a:ext uri="{FF2B5EF4-FFF2-40B4-BE49-F238E27FC236}">
              <a16:creationId xmlns:a16="http://schemas.microsoft.com/office/drawing/2014/main" id="{00000000-0008-0000-0500-00005D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4" name="TextBox 93">
          <a:extLst>
            <a:ext uri="{FF2B5EF4-FFF2-40B4-BE49-F238E27FC236}">
              <a16:creationId xmlns:a16="http://schemas.microsoft.com/office/drawing/2014/main" id="{00000000-0008-0000-0500-00005E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5" name="TextBox 94">
          <a:extLst>
            <a:ext uri="{FF2B5EF4-FFF2-40B4-BE49-F238E27FC236}">
              <a16:creationId xmlns:a16="http://schemas.microsoft.com/office/drawing/2014/main" id="{00000000-0008-0000-0500-00005F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6" name="TextBox 95">
          <a:extLst>
            <a:ext uri="{FF2B5EF4-FFF2-40B4-BE49-F238E27FC236}">
              <a16:creationId xmlns:a16="http://schemas.microsoft.com/office/drawing/2014/main" id="{00000000-0008-0000-0500-000060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7" name="TextBox 96">
          <a:extLst>
            <a:ext uri="{FF2B5EF4-FFF2-40B4-BE49-F238E27FC236}">
              <a16:creationId xmlns:a16="http://schemas.microsoft.com/office/drawing/2014/main" id="{00000000-0008-0000-0500-000061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8" name="TextBox 97">
          <a:extLst>
            <a:ext uri="{FF2B5EF4-FFF2-40B4-BE49-F238E27FC236}">
              <a16:creationId xmlns:a16="http://schemas.microsoft.com/office/drawing/2014/main" id="{00000000-0008-0000-0500-000062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99" name="TextBox 98">
          <a:extLst>
            <a:ext uri="{FF2B5EF4-FFF2-40B4-BE49-F238E27FC236}">
              <a16:creationId xmlns:a16="http://schemas.microsoft.com/office/drawing/2014/main" id="{00000000-0008-0000-0500-000063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0" name="TextBox 99">
          <a:extLst>
            <a:ext uri="{FF2B5EF4-FFF2-40B4-BE49-F238E27FC236}">
              <a16:creationId xmlns:a16="http://schemas.microsoft.com/office/drawing/2014/main" id="{00000000-0008-0000-0500-000064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1" name="TextBox 100">
          <a:extLst>
            <a:ext uri="{FF2B5EF4-FFF2-40B4-BE49-F238E27FC236}">
              <a16:creationId xmlns:a16="http://schemas.microsoft.com/office/drawing/2014/main" id="{00000000-0008-0000-0500-000065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2" name="TextBox 101">
          <a:extLst>
            <a:ext uri="{FF2B5EF4-FFF2-40B4-BE49-F238E27FC236}">
              <a16:creationId xmlns:a16="http://schemas.microsoft.com/office/drawing/2014/main" id="{00000000-0008-0000-0500-000066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3" name="TextBox 102">
          <a:extLst>
            <a:ext uri="{FF2B5EF4-FFF2-40B4-BE49-F238E27FC236}">
              <a16:creationId xmlns:a16="http://schemas.microsoft.com/office/drawing/2014/main" id="{00000000-0008-0000-0500-000067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4" name="TextBox 103">
          <a:extLst>
            <a:ext uri="{FF2B5EF4-FFF2-40B4-BE49-F238E27FC236}">
              <a16:creationId xmlns:a16="http://schemas.microsoft.com/office/drawing/2014/main" id="{00000000-0008-0000-0500-000068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5" name="TextBox 104">
          <a:extLst>
            <a:ext uri="{FF2B5EF4-FFF2-40B4-BE49-F238E27FC236}">
              <a16:creationId xmlns:a16="http://schemas.microsoft.com/office/drawing/2014/main" id="{00000000-0008-0000-0500-000069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6" name="TextBox 105">
          <a:extLst>
            <a:ext uri="{FF2B5EF4-FFF2-40B4-BE49-F238E27FC236}">
              <a16:creationId xmlns:a16="http://schemas.microsoft.com/office/drawing/2014/main" id="{00000000-0008-0000-0500-00006A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7" name="TextBox 106">
          <a:extLst>
            <a:ext uri="{FF2B5EF4-FFF2-40B4-BE49-F238E27FC236}">
              <a16:creationId xmlns:a16="http://schemas.microsoft.com/office/drawing/2014/main" id="{00000000-0008-0000-0500-00006B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8" name="TextBox 107">
          <a:extLst>
            <a:ext uri="{FF2B5EF4-FFF2-40B4-BE49-F238E27FC236}">
              <a16:creationId xmlns:a16="http://schemas.microsoft.com/office/drawing/2014/main" id="{00000000-0008-0000-0500-00006C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09" name="TextBox 108">
          <a:extLst>
            <a:ext uri="{FF2B5EF4-FFF2-40B4-BE49-F238E27FC236}">
              <a16:creationId xmlns:a16="http://schemas.microsoft.com/office/drawing/2014/main" id="{00000000-0008-0000-0500-00006D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10" name="TextBox 109">
          <a:extLst>
            <a:ext uri="{FF2B5EF4-FFF2-40B4-BE49-F238E27FC236}">
              <a16:creationId xmlns:a16="http://schemas.microsoft.com/office/drawing/2014/main" id="{00000000-0008-0000-0500-00006E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11" name="TextBox 110">
          <a:extLst>
            <a:ext uri="{FF2B5EF4-FFF2-40B4-BE49-F238E27FC236}">
              <a16:creationId xmlns:a16="http://schemas.microsoft.com/office/drawing/2014/main" id="{00000000-0008-0000-0500-00006F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oneCellAnchor>
    <xdr:from>
      <xdr:col>6</xdr:col>
      <xdr:colOff>0</xdr:colOff>
      <xdr:row>15</xdr:row>
      <xdr:rowOff>0</xdr:rowOff>
    </xdr:from>
    <xdr:ext cx="184731" cy="264560"/>
    <xdr:sp macro="" textlink="">
      <xdr:nvSpPr>
        <xdr:cNvPr id="112" name="TextBox 111">
          <a:extLst>
            <a:ext uri="{FF2B5EF4-FFF2-40B4-BE49-F238E27FC236}">
              <a16:creationId xmlns:a16="http://schemas.microsoft.com/office/drawing/2014/main" id="{00000000-0008-0000-0500-000070000000}"/>
            </a:ext>
          </a:extLst>
        </xdr:cNvPr>
        <xdr:cNvSpPr txBox="1"/>
      </xdr:nvSpPr>
      <xdr:spPr>
        <a:xfrm>
          <a:off x="9855200" y="4114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en-US"/>
        </a:p>
      </xdr:txBody>
    </xdr:sp>
    <xdr:clientData/>
  </xdr:oneCellAnchor>
  <xdr:twoCellAnchor editAs="oneCell">
    <xdr:from>
      <xdr:col>1</xdr:col>
      <xdr:colOff>390768</xdr:colOff>
      <xdr:row>1</xdr:row>
      <xdr:rowOff>493091</xdr:rowOff>
    </xdr:from>
    <xdr:to>
      <xdr:col>1</xdr:col>
      <xdr:colOff>1571217</xdr:colOff>
      <xdr:row>1</xdr:row>
      <xdr:rowOff>780713</xdr:rowOff>
    </xdr:to>
    <xdr:pic>
      <xdr:nvPicPr>
        <xdr:cNvPr id="133" name="Image 132">
          <a:extLst>
            <a:ext uri="{FF2B5EF4-FFF2-40B4-BE49-F238E27FC236}">
              <a16:creationId xmlns:a16="http://schemas.microsoft.com/office/drawing/2014/main" id="{F8E6EAF3-E1F9-D944-84DE-BCBBFF4D6817}"/>
            </a:ext>
          </a:extLst>
        </xdr:cNvPr>
        <xdr:cNvPicPr>
          <a:picLocks noChangeAspect="1"/>
        </xdr:cNvPicPr>
      </xdr:nvPicPr>
      <xdr:blipFill>
        <a:blip xmlns:r="http://schemas.openxmlformats.org/officeDocument/2006/relationships" r:embed="rId1"/>
        <a:stretch>
          <a:fillRect/>
        </a:stretch>
      </xdr:blipFill>
      <xdr:spPr>
        <a:xfrm>
          <a:off x="594294" y="672194"/>
          <a:ext cx="1180449" cy="287622"/>
        </a:xfrm>
        <a:prstGeom prst="rect">
          <a:avLst/>
        </a:prstGeom>
      </xdr:spPr>
    </xdr:pic>
    <xdr:clientData/>
  </xdr:twoCellAnchor>
  <xdr:twoCellAnchor editAs="oneCell">
    <xdr:from>
      <xdr:col>1</xdr:col>
      <xdr:colOff>48846</xdr:colOff>
      <xdr:row>1</xdr:row>
      <xdr:rowOff>40705</xdr:rowOff>
    </xdr:from>
    <xdr:to>
      <xdr:col>1</xdr:col>
      <xdr:colOff>2051538</xdr:colOff>
      <xdr:row>1</xdr:row>
      <xdr:rowOff>445830</xdr:rowOff>
    </xdr:to>
    <xdr:pic>
      <xdr:nvPicPr>
        <xdr:cNvPr id="134" name="Image 133">
          <a:extLst>
            <a:ext uri="{FF2B5EF4-FFF2-40B4-BE49-F238E27FC236}">
              <a16:creationId xmlns:a16="http://schemas.microsoft.com/office/drawing/2014/main" id="{D985D19B-C23D-CA43-B2FC-C04DB29D51B7}"/>
            </a:ext>
          </a:extLst>
        </xdr:cNvPr>
        <xdr:cNvPicPr>
          <a:picLocks noChangeAspect="1"/>
        </xdr:cNvPicPr>
      </xdr:nvPicPr>
      <xdr:blipFill>
        <a:blip xmlns:r="http://schemas.openxmlformats.org/officeDocument/2006/relationships" r:embed="rId2"/>
        <a:stretch>
          <a:fillRect/>
        </a:stretch>
      </xdr:blipFill>
      <xdr:spPr>
        <a:xfrm>
          <a:off x="252372" y="219808"/>
          <a:ext cx="2002692" cy="40512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3"/>
  <sheetViews>
    <sheetView workbookViewId="0"/>
  </sheetViews>
  <sheetFormatPr baseColWidth="10" defaultColWidth="8.83203125" defaultRowHeight="15" x14ac:dyDescent="0.2"/>
  <sheetData>
    <row r="1" spans="1:5" x14ac:dyDescent="0.2">
      <c r="A1" t="s">
        <v>2</v>
      </c>
      <c r="C1" t="s">
        <v>1</v>
      </c>
      <c r="D1" t="s">
        <v>287</v>
      </c>
      <c r="E1" t="s">
        <v>286</v>
      </c>
    </row>
    <row r="2" spans="1:5" x14ac:dyDescent="0.2">
      <c r="A2" t="s">
        <v>3</v>
      </c>
      <c r="C2" t="s">
        <v>288</v>
      </c>
    </row>
    <row r="3" spans="1:5" x14ac:dyDescent="0.2">
      <c r="A3" t="s">
        <v>4</v>
      </c>
      <c r="B3" t="s">
        <v>9</v>
      </c>
      <c r="C3" t="s">
        <v>289</v>
      </c>
    </row>
    <row r="4" spans="1:5" x14ac:dyDescent="0.2">
      <c r="A4" t="s">
        <v>5</v>
      </c>
      <c r="B4" t="s">
        <v>8</v>
      </c>
      <c r="C4" t="s">
        <v>290</v>
      </c>
    </row>
    <row r="5" spans="1:5" x14ac:dyDescent="0.2">
      <c r="A5" t="s">
        <v>6</v>
      </c>
      <c r="B5" t="s">
        <v>7</v>
      </c>
      <c r="C5" t="s">
        <v>291</v>
      </c>
    </row>
    <row r="6" spans="1:5" x14ac:dyDescent="0.2">
      <c r="A6" t="s">
        <v>10</v>
      </c>
      <c r="B6" t="s">
        <v>11</v>
      </c>
      <c r="C6" t="s">
        <v>292</v>
      </c>
    </row>
    <row r="7" spans="1:5" x14ac:dyDescent="0.2">
      <c r="A7" t="s">
        <v>12</v>
      </c>
      <c r="B7" t="s">
        <v>13</v>
      </c>
      <c r="C7" t="s">
        <v>293</v>
      </c>
    </row>
    <row r="8" spans="1:5" x14ac:dyDescent="0.2">
      <c r="A8" t="s">
        <v>14</v>
      </c>
      <c r="B8" t="s">
        <v>15</v>
      </c>
    </row>
    <row r="9" spans="1:5" x14ac:dyDescent="0.2">
      <c r="A9" t="s">
        <v>16</v>
      </c>
      <c r="B9" t="s">
        <v>17</v>
      </c>
    </row>
    <row r="10" spans="1:5" x14ac:dyDescent="0.2">
      <c r="A10" t="s">
        <v>18</v>
      </c>
      <c r="B10" t="s">
        <v>19</v>
      </c>
    </row>
    <row r="11" spans="1:5" x14ac:dyDescent="0.2">
      <c r="A11" t="s">
        <v>20</v>
      </c>
      <c r="B11" t="s">
        <v>21</v>
      </c>
    </row>
    <row r="12" spans="1:5" x14ac:dyDescent="0.2">
      <c r="A12" t="s">
        <v>22</v>
      </c>
      <c r="B12" t="s">
        <v>23</v>
      </c>
    </row>
    <row r="13" spans="1:5" x14ac:dyDescent="0.2">
      <c r="A13" t="s">
        <v>24</v>
      </c>
      <c r="B13" t="s">
        <v>25</v>
      </c>
    </row>
    <row r="14" spans="1:5" x14ac:dyDescent="0.2">
      <c r="A14" t="s">
        <v>26</v>
      </c>
      <c r="B14" t="s">
        <v>27</v>
      </c>
    </row>
    <row r="15" spans="1:5" x14ac:dyDescent="0.2">
      <c r="A15" t="s">
        <v>28</v>
      </c>
      <c r="B15" t="s">
        <v>29</v>
      </c>
    </row>
    <row r="16" spans="1:5" x14ac:dyDescent="0.2">
      <c r="A16" t="s">
        <v>30</v>
      </c>
      <c r="B16" t="s">
        <v>31</v>
      </c>
    </row>
    <row r="17" spans="1:2" x14ac:dyDescent="0.2">
      <c r="A17" t="s">
        <v>32</v>
      </c>
      <c r="B17" t="s">
        <v>33</v>
      </c>
    </row>
    <row r="18" spans="1:2" x14ac:dyDescent="0.2">
      <c r="A18" t="s">
        <v>34</v>
      </c>
      <c r="B18" t="s">
        <v>35</v>
      </c>
    </row>
    <row r="19" spans="1:2" x14ac:dyDescent="0.2">
      <c r="A19" t="s">
        <v>36</v>
      </c>
      <c r="B19" t="s">
        <v>37</v>
      </c>
    </row>
    <row r="20" spans="1:2" x14ac:dyDescent="0.2">
      <c r="A20" t="s">
        <v>38</v>
      </c>
      <c r="B20" t="s">
        <v>39</v>
      </c>
    </row>
    <row r="21" spans="1:2" x14ac:dyDescent="0.2">
      <c r="A21" t="s">
        <v>40</v>
      </c>
      <c r="B21" t="s">
        <v>41</v>
      </c>
    </row>
    <row r="22" spans="1:2" x14ac:dyDescent="0.2">
      <c r="A22" t="s">
        <v>42</v>
      </c>
      <c r="B22" t="s">
        <v>43</v>
      </c>
    </row>
    <row r="23" spans="1:2" x14ac:dyDescent="0.2">
      <c r="A23" t="s">
        <v>44</v>
      </c>
      <c r="B23" t="s">
        <v>45</v>
      </c>
    </row>
    <row r="24" spans="1:2" x14ac:dyDescent="0.2">
      <c r="A24" t="s">
        <v>46</v>
      </c>
      <c r="B24" t="s">
        <v>47</v>
      </c>
    </row>
    <row r="25" spans="1:2" x14ac:dyDescent="0.2">
      <c r="A25" t="s">
        <v>48</v>
      </c>
      <c r="B25" t="s">
        <v>49</v>
      </c>
    </row>
    <row r="26" spans="1:2" x14ac:dyDescent="0.2">
      <c r="A26" t="s">
        <v>50</v>
      </c>
      <c r="B26" t="s">
        <v>51</v>
      </c>
    </row>
    <row r="27" spans="1:2" x14ac:dyDescent="0.2">
      <c r="A27" t="s">
        <v>52</v>
      </c>
      <c r="B27" t="s">
        <v>53</v>
      </c>
    </row>
    <row r="28" spans="1:2" x14ac:dyDescent="0.2">
      <c r="A28" t="s">
        <v>54</v>
      </c>
      <c r="B28" t="s">
        <v>55</v>
      </c>
    </row>
    <row r="29" spans="1:2" x14ac:dyDescent="0.2">
      <c r="A29" t="s">
        <v>56</v>
      </c>
      <c r="B29" t="s">
        <v>57</v>
      </c>
    </row>
    <row r="30" spans="1:2" x14ac:dyDescent="0.2">
      <c r="A30" t="s">
        <v>58</v>
      </c>
      <c r="B30" t="s">
        <v>59</v>
      </c>
    </row>
    <row r="31" spans="1:2" x14ac:dyDescent="0.2">
      <c r="A31" t="s">
        <v>60</v>
      </c>
      <c r="B31" t="s">
        <v>61</v>
      </c>
    </row>
    <row r="32" spans="1:2" x14ac:dyDescent="0.2">
      <c r="A32" t="s">
        <v>62</v>
      </c>
      <c r="B32" t="s">
        <v>63</v>
      </c>
    </row>
    <row r="33" spans="1:2" x14ac:dyDescent="0.2">
      <c r="A33" t="s">
        <v>64</v>
      </c>
      <c r="B33" t="s">
        <v>65</v>
      </c>
    </row>
    <row r="34" spans="1:2" x14ac:dyDescent="0.2">
      <c r="A34" t="s">
        <v>66</v>
      </c>
      <c r="B34" t="s">
        <v>67</v>
      </c>
    </row>
    <row r="35" spans="1:2" x14ac:dyDescent="0.2">
      <c r="A35" t="s">
        <v>68</v>
      </c>
      <c r="B35" t="s">
        <v>69</v>
      </c>
    </row>
    <row r="36" spans="1:2" x14ac:dyDescent="0.2">
      <c r="A36" t="s">
        <v>70</v>
      </c>
      <c r="B36" t="s">
        <v>71</v>
      </c>
    </row>
    <row r="37" spans="1:2" x14ac:dyDescent="0.2">
      <c r="A37" t="s">
        <v>72</v>
      </c>
      <c r="B37" t="s">
        <v>73</v>
      </c>
    </row>
    <row r="38" spans="1:2" x14ac:dyDescent="0.2">
      <c r="A38" t="s">
        <v>74</v>
      </c>
      <c r="B38" t="s">
        <v>75</v>
      </c>
    </row>
    <row r="39" spans="1:2" x14ac:dyDescent="0.2">
      <c r="A39" t="s">
        <v>76</v>
      </c>
      <c r="B39" t="s">
        <v>77</v>
      </c>
    </row>
    <row r="40" spans="1:2" x14ac:dyDescent="0.2">
      <c r="A40" t="s">
        <v>78</v>
      </c>
      <c r="B40" t="s">
        <v>79</v>
      </c>
    </row>
    <row r="41" spans="1:2" x14ac:dyDescent="0.2">
      <c r="A41" t="s">
        <v>80</v>
      </c>
    </row>
    <row r="42" spans="1:2" x14ac:dyDescent="0.2">
      <c r="A42" t="s">
        <v>81</v>
      </c>
      <c r="B42" t="s">
        <v>82</v>
      </c>
    </row>
    <row r="43" spans="1:2" x14ac:dyDescent="0.2">
      <c r="A43" t="s">
        <v>83</v>
      </c>
    </row>
    <row r="44" spans="1:2" x14ac:dyDescent="0.2">
      <c r="A44" t="s">
        <v>84</v>
      </c>
      <c r="B44" t="s">
        <v>85</v>
      </c>
    </row>
    <row r="45" spans="1:2" x14ac:dyDescent="0.2">
      <c r="A45" t="s">
        <v>86</v>
      </c>
      <c r="B45" t="s">
        <v>87</v>
      </c>
    </row>
    <row r="46" spans="1:2" x14ac:dyDescent="0.2">
      <c r="A46" t="s">
        <v>88</v>
      </c>
      <c r="B46" t="s">
        <v>89</v>
      </c>
    </row>
    <row r="47" spans="1:2" x14ac:dyDescent="0.2">
      <c r="A47" t="s">
        <v>90</v>
      </c>
      <c r="B47" t="s">
        <v>91</v>
      </c>
    </row>
    <row r="48" spans="1:2" x14ac:dyDescent="0.2">
      <c r="A48" t="s">
        <v>92</v>
      </c>
      <c r="B48" t="s">
        <v>93</v>
      </c>
    </row>
    <row r="49" spans="1:2" x14ac:dyDescent="0.2">
      <c r="A49" t="s">
        <v>94</v>
      </c>
      <c r="B49" t="s">
        <v>95</v>
      </c>
    </row>
    <row r="50" spans="1:2" x14ac:dyDescent="0.2">
      <c r="A50" t="s">
        <v>96</v>
      </c>
      <c r="B50" t="s">
        <v>97</v>
      </c>
    </row>
    <row r="51" spans="1:2" x14ac:dyDescent="0.2">
      <c r="A51" t="s">
        <v>98</v>
      </c>
      <c r="B51" t="s">
        <v>99</v>
      </c>
    </row>
    <row r="52" spans="1:2" x14ac:dyDescent="0.2">
      <c r="A52" t="s">
        <v>100</v>
      </c>
      <c r="B52" t="s">
        <v>101</v>
      </c>
    </row>
    <row r="53" spans="1:2" x14ac:dyDescent="0.2">
      <c r="A53" t="s">
        <v>102</v>
      </c>
      <c r="B53" t="s">
        <v>103</v>
      </c>
    </row>
    <row r="54" spans="1:2" x14ac:dyDescent="0.2">
      <c r="A54" t="s">
        <v>104</v>
      </c>
      <c r="B54" t="s">
        <v>105</v>
      </c>
    </row>
    <row r="55" spans="1:2" x14ac:dyDescent="0.2">
      <c r="A55" t="s">
        <v>106</v>
      </c>
      <c r="B55" t="s">
        <v>107</v>
      </c>
    </row>
    <row r="56" spans="1:2" x14ac:dyDescent="0.2">
      <c r="A56" t="s">
        <v>108</v>
      </c>
      <c r="B56" t="s">
        <v>109</v>
      </c>
    </row>
    <row r="57" spans="1:2" x14ac:dyDescent="0.2">
      <c r="A57" t="s">
        <v>110</v>
      </c>
      <c r="B57" t="s">
        <v>111</v>
      </c>
    </row>
    <row r="58" spans="1:2" x14ac:dyDescent="0.2">
      <c r="A58" t="s">
        <v>112</v>
      </c>
      <c r="B58" t="s">
        <v>113</v>
      </c>
    </row>
    <row r="59" spans="1:2" x14ac:dyDescent="0.2">
      <c r="A59" t="s">
        <v>114</v>
      </c>
      <c r="B59" t="s">
        <v>115</v>
      </c>
    </row>
    <row r="60" spans="1:2" x14ac:dyDescent="0.2">
      <c r="A60" t="s">
        <v>116</v>
      </c>
      <c r="B60" t="s">
        <v>117</v>
      </c>
    </row>
    <row r="61" spans="1:2" x14ac:dyDescent="0.2">
      <c r="A61" t="s">
        <v>118</v>
      </c>
      <c r="B61" t="s">
        <v>119</v>
      </c>
    </row>
    <row r="62" spans="1:2" x14ac:dyDescent="0.2">
      <c r="A62" t="s">
        <v>120</v>
      </c>
      <c r="B62" t="s">
        <v>121</v>
      </c>
    </row>
    <row r="63" spans="1:2" x14ac:dyDescent="0.2">
      <c r="A63" t="s">
        <v>122</v>
      </c>
      <c r="B63" t="s">
        <v>123</v>
      </c>
    </row>
    <row r="64" spans="1:2" x14ac:dyDescent="0.2">
      <c r="A64" t="s">
        <v>124</v>
      </c>
      <c r="B64" t="s">
        <v>125</v>
      </c>
    </row>
    <row r="65" spans="1:2" x14ac:dyDescent="0.2">
      <c r="A65" t="s">
        <v>126</v>
      </c>
      <c r="B65" t="s">
        <v>127</v>
      </c>
    </row>
    <row r="66" spans="1:2" x14ac:dyDescent="0.2">
      <c r="A66" t="s">
        <v>128</v>
      </c>
      <c r="B66" t="s">
        <v>129</v>
      </c>
    </row>
    <row r="67" spans="1:2" x14ac:dyDescent="0.2">
      <c r="A67" t="s">
        <v>130</v>
      </c>
      <c r="B67" t="s">
        <v>131</v>
      </c>
    </row>
    <row r="68" spans="1:2" x14ac:dyDescent="0.2">
      <c r="A68" t="s">
        <v>132</v>
      </c>
      <c r="B68" t="s">
        <v>133</v>
      </c>
    </row>
    <row r="69" spans="1:2" x14ac:dyDescent="0.2">
      <c r="A69" t="s">
        <v>134</v>
      </c>
      <c r="B69" t="s">
        <v>135</v>
      </c>
    </row>
    <row r="70" spans="1:2" x14ac:dyDescent="0.2">
      <c r="A70" t="s">
        <v>136</v>
      </c>
      <c r="B70" t="s">
        <v>137</v>
      </c>
    </row>
    <row r="71" spans="1:2" x14ac:dyDescent="0.2">
      <c r="A71" t="s">
        <v>138</v>
      </c>
      <c r="B71" t="s">
        <v>139</v>
      </c>
    </row>
    <row r="72" spans="1:2" x14ac:dyDescent="0.2">
      <c r="A72" t="s">
        <v>140</v>
      </c>
      <c r="B72" t="s">
        <v>141</v>
      </c>
    </row>
    <row r="73" spans="1:2" x14ac:dyDescent="0.2">
      <c r="A73" t="s">
        <v>142</v>
      </c>
      <c r="B73" t="s">
        <v>143</v>
      </c>
    </row>
    <row r="74" spans="1:2" x14ac:dyDescent="0.2">
      <c r="A74" t="s">
        <v>144</v>
      </c>
      <c r="B74" t="s">
        <v>145</v>
      </c>
    </row>
    <row r="75" spans="1:2" x14ac:dyDescent="0.2">
      <c r="A75" t="s">
        <v>146</v>
      </c>
      <c r="B75" t="s">
        <v>147</v>
      </c>
    </row>
    <row r="76" spans="1:2" x14ac:dyDescent="0.2">
      <c r="A76" t="s">
        <v>148</v>
      </c>
      <c r="B76" t="s">
        <v>149</v>
      </c>
    </row>
    <row r="77" spans="1:2" x14ac:dyDescent="0.2">
      <c r="A77" t="s">
        <v>150</v>
      </c>
      <c r="B77" t="s">
        <v>151</v>
      </c>
    </row>
    <row r="78" spans="1:2" x14ac:dyDescent="0.2">
      <c r="A78" t="s">
        <v>152</v>
      </c>
      <c r="B78" t="s">
        <v>153</v>
      </c>
    </row>
    <row r="79" spans="1:2" x14ac:dyDescent="0.2">
      <c r="A79" t="s">
        <v>154</v>
      </c>
      <c r="B79" t="s">
        <v>155</v>
      </c>
    </row>
    <row r="80" spans="1:2" x14ac:dyDescent="0.2">
      <c r="A80" t="s">
        <v>156</v>
      </c>
      <c r="B80" t="s">
        <v>157</v>
      </c>
    </row>
    <row r="81" spans="1:2" x14ac:dyDescent="0.2">
      <c r="A81" t="s">
        <v>158</v>
      </c>
      <c r="B81" t="s">
        <v>159</v>
      </c>
    </row>
    <row r="82" spans="1:2" x14ac:dyDescent="0.2">
      <c r="A82" t="s">
        <v>160</v>
      </c>
      <c r="B82" t="s">
        <v>161</v>
      </c>
    </row>
    <row r="83" spans="1:2" x14ac:dyDescent="0.2">
      <c r="A83" t="s">
        <v>162</v>
      </c>
      <c r="B83" t="s">
        <v>163</v>
      </c>
    </row>
    <row r="84" spans="1:2" x14ac:dyDescent="0.2">
      <c r="A84" t="s">
        <v>164</v>
      </c>
      <c r="B84" t="s">
        <v>165</v>
      </c>
    </row>
    <row r="85" spans="1:2" x14ac:dyDescent="0.2">
      <c r="A85" t="s">
        <v>166</v>
      </c>
      <c r="B85" t="s">
        <v>167</v>
      </c>
    </row>
    <row r="86" spans="1:2" x14ac:dyDescent="0.2">
      <c r="A86" t="s">
        <v>168</v>
      </c>
      <c r="B86" t="s">
        <v>169</v>
      </c>
    </row>
    <row r="87" spans="1:2" x14ac:dyDescent="0.2">
      <c r="A87" t="s">
        <v>170</v>
      </c>
      <c r="B87" t="s">
        <v>171</v>
      </c>
    </row>
    <row r="88" spans="1:2" x14ac:dyDescent="0.2">
      <c r="A88" t="s">
        <v>172</v>
      </c>
      <c r="B88" t="s">
        <v>173</v>
      </c>
    </row>
    <row r="89" spans="1:2" x14ac:dyDescent="0.2">
      <c r="A89" t="s">
        <v>174</v>
      </c>
      <c r="B89" t="s">
        <v>175</v>
      </c>
    </row>
    <row r="90" spans="1:2" x14ac:dyDescent="0.2">
      <c r="A90" t="s">
        <v>176</v>
      </c>
      <c r="B90" t="s">
        <v>177</v>
      </c>
    </row>
    <row r="91" spans="1:2" x14ac:dyDescent="0.2">
      <c r="A91" t="s">
        <v>178</v>
      </c>
      <c r="B91" t="s">
        <v>179</v>
      </c>
    </row>
    <row r="92" spans="1:2" x14ac:dyDescent="0.2">
      <c r="A92" t="s">
        <v>180</v>
      </c>
      <c r="B92" t="s">
        <v>181</v>
      </c>
    </row>
    <row r="93" spans="1:2" x14ac:dyDescent="0.2">
      <c r="A93" t="s">
        <v>182</v>
      </c>
      <c r="B93" t="s">
        <v>183</v>
      </c>
    </row>
    <row r="94" spans="1:2" x14ac:dyDescent="0.2">
      <c r="A94" t="s">
        <v>184</v>
      </c>
      <c r="B94" t="s">
        <v>185</v>
      </c>
    </row>
    <row r="95" spans="1:2" x14ac:dyDescent="0.2">
      <c r="A95" t="s">
        <v>186</v>
      </c>
      <c r="B95" t="s">
        <v>187</v>
      </c>
    </row>
    <row r="96" spans="1:2" x14ac:dyDescent="0.2">
      <c r="A96" t="s">
        <v>188</v>
      </c>
      <c r="B96" t="s">
        <v>189</v>
      </c>
    </row>
    <row r="97" spans="1:2" x14ac:dyDescent="0.2">
      <c r="A97" t="s">
        <v>190</v>
      </c>
      <c r="B97" t="s">
        <v>191</v>
      </c>
    </row>
    <row r="98" spans="1:2" x14ac:dyDescent="0.2">
      <c r="A98" t="s">
        <v>192</v>
      </c>
      <c r="B98" t="s">
        <v>193</v>
      </c>
    </row>
    <row r="99" spans="1:2" x14ac:dyDescent="0.2">
      <c r="A99" t="s">
        <v>194</v>
      </c>
      <c r="B99" t="s">
        <v>195</v>
      </c>
    </row>
    <row r="100" spans="1:2" x14ac:dyDescent="0.2">
      <c r="A100" t="s">
        <v>196</v>
      </c>
      <c r="B100" t="s">
        <v>197</v>
      </c>
    </row>
    <row r="101" spans="1:2" x14ac:dyDescent="0.2">
      <c r="A101" t="s">
        <v>198</v>
      </c>
      <c r="B101" t="s">
        <v>199</v>
      </c>
    </row>
    <row r="102" spans="1:2" x14ac:dyDescent="0.2">
      <c r="A102" t="s">
        <v>200</v>
      </c>
      <c r="B102" t="s">
        <v>201</v>
      </c>
    </row>
    <row r="103" spans="1:2" x14ac:dyDescent="0.2">
      <c r="A103" t="s">
        <v>202</v>
      </c>
      <c r="B103" t="s">
        <v>203</v>
      </c>
    </row>
    <row r="104" spans="1:2" x14ac:dyDescent="0.2">
      <c r="A104" t="s">
        <v>204</v>
      </c>
      <c r="B104" t="s">
        <v>205</v>
      </c>
    </row>
    <row r="105" spans="1:2" x14ac:dyDescent="0.2">
      <c r="A105" t="s">
        <v>206</v>
      </c>
      <c r="B105" t="s">
        <v>207</v>
      </c>
    </row>
    <row r="106" spans="1:2" x14ac:dyDescent="0.2">
      <c r="A106" t="s">
        <v>208</v>
      </c>
      <c r="B106" t="s">
        <v>209</v>
      </c>
    </row>
    <row r="107" spans="1:2" x14ac:dyDescent="0.2">
      <c r="A107" t="s">
        <v>210</v>
      </c>
      <c r="B107" t="s">
        <v>211</v>
      </c>
    </row>
    <row r="108" spans="1:2" x14ac:dyDescent="0.2">
      <c r="A108" t="s">
        <v>212</v>
      </c>
      <c r="B108" t="s">
        <v>213</v>
      </c>
    </row>
    <row r="109" spans="1:2" x14ac:dyDescent="0.2">
      <c r="A109" t="s">
        <v>214</v>
      </c>
      <c r="B109" t="s">
        <v>215</v>
      </c>
    </row>
    <row r="110" spans="1:2" x14ac:dyDescent="0.2">
      <c r="A110" t="s">
        <v>216</v>
      </c>
      <c r="B110" t="s">
        <v>217</v>
      </c>
    </row>
    <row r="111" spans="1:2" x14ac:dyDescent="0.2">
      <c r="A111" t="s">
        <v>218</v>
      </c>
      <c r="B111" t="s">
        <v>219</v>
      </c>
    </row>
    <row r="112" spans="1:2" x14ac:dyDescent="0.2">
      <c r="A112" t="s">
        <v>220</v>
      </c>
      <c r="B112" t="s">
        <v>221</v>
      </c>
    </row>
    <row r="113" spans="1:2" x14ac:dyDescent="0.2">
      <c r="A113" t="s">
        <v>222</v>
      </c>
      <c r="B113" t="s">
        <v>223</v>
      </c>
    </row>
    <row r="114" spans="1:2" x14ac:dyDescent="0.2">
      <c r="A114" t="s">
        <v>224</v>
      </c>
      <c r="B114" t="s">
        <v>225</v>
      </c>
    </row>
    <row r="115" spans="1:2" x14ac:dyDescent="0.2">
      <c r="A115" t="s">
        <v>226</v>
      </c>
      <c r="B115" t="s">
        <v>227</v>
      </c>
    </row>
    <row r="116" spans="1:2" x14ac:dyDescent="0.2">
      <c r="A116" t="s">
        <v>228</v>
      </c>
      <c r="B116" t="s">
        <v>229</v>
      </c>
    </row>
    <row r="117" spans="1:2" x14ac:dyDescent="0.2">
      <c r="A117" t="s">
        <v>230</v>
      </c>
      <c r="B117" t="s">
        <v>231</v>
      </c>
    </row>
    <row r="118" spans="1:2" x14ac:dyDescent="0.2">
      <c r="A118" t="s">
        <v>232</v>
      </c>
      <c r="B118" t="s">
        <v>233</v>
      </c>
    </row>
    <row r="119" spans="1:2" x14ac:dyDescent="0.2">
      <c r="A119" t="s">
        <v>234</v>
      </c>
      <c r="B119" t="s">
        <v>235</v>
      </c>
    </row>
    <row r="120" spans="1:2" x14ac:dyDescent="0.2">
      <c r="A120" t="s">
        <v>236</v>
      </c>
      <c r="B120" t="s">
        <v>237</v>
      </c>
    </row>
    <row r="121" spans="1:2" x14ac:dyDescent="0.2">
      <c r="A121" t="s">
        <v>238</v>
      </c>
      <c r="B121" t="s">
        <v>239</v>
      </c>
    </row>
    <row r="122" spans="1:2" x14ac:dyDescent="0.2">
      <c r="A122" t="s">
        <v>240</v>
      </c>
      <c r="B122" t="s">
        <v>241</v>
      </c>
    </row>
    <row r="123" spans="1:2" x14ac:dyDescent="0.2">
      <c r="A123" t="s">
        <v>242</v>
      </c>
      <c r="B123" t="s">
        <v>243</v>
      </c>
    </row>
    <row r="124" spans="1:2" x14ac:dyDescent="0.2">
      <c r="A124" t="s">
        <v>244</v>
      </c>
      <c r="B124" t="s">
        <v>245</v>
      </c>
    </row>
    <row r="125" spans="1:2" x14ac:dyDescent="0.2">
      <c r="A125" t="s">
        <v>246</v>
      </c>
      <c r="B125" t="s">
        <v>247</v>
      </c>
    </row>
    <row r="126" spans="1:2" x14ac:dyDescent="0.2">
      <c r="A126" t="s">
        <v>248</v>
      </c>
      <c r="B126" t="s">
        <v>249</v>
      </c>
    </row>
    <row r="127" spans="1:2" x14ac:dyDescent="0.2">
      <c r="A127" t="s">
        <v>250</v>
      </c>
      <c r="B127" t="s">
        <v>251</v>
      </c>
    </row>
    <row r="128" spans="1:2" x14ac:dyDescent="0.2">
      <c r="A128" t="s">
        <v>252</v>
      </c>
      <c r="B128" t="s">
        <v>253</v>
      </c>
    </row>
    <row r="129" spans="1:2" x14ac:dyDescent="0.2">
      <c r="A129" t="s">
        <v>254</v>
      </c>
      <c r="B129" t="s">
        <v>255</v>
      </c>
    </row>
    <row r="130" spans="1:2" x14ac:dyDescent="0.2">
      <c r="A130" t="s">
        <v>256</v>
      </c>
      <c r="B130" t="s">
        <v>257</v>
      </c>
    </row>
    <row r="131" spans="1:2" x14ac:dyDescent="0.2">
      <c r="A131" t="s">
        <v>258</v>
      </c>
      <c r="B131" t="s">
        <v>259</v>
      </c>
    </row>
    <row r="132" spans="1:2" x14ac:dyDescent="0.2">
      <c r="A132" t="s">
        <v>260</v>
      </c>
      <c r="B132" t="s">
        <v>261</v>
      </c>
    </row>
    <row r="133" spans="1:2" x14ac:dyDescent="0.2">
      <c r="A133" t="s">
        <v>262</v>
      </c>
      <c r="B133" t="s">
        <v>263</v>
      </c>
    </row>
    <row r="134" spans="1:2" x14ac:dyDescent="0.2">
      <c r="A134" t="s">
        <v>264</v>
      </c>
      <c r="B134" t="s">
        <v>265</v>
      </c>
    </row>
    <row r="135" spans="1:2" x14ac:dyDescent="0.2">
      <c r="A135" t="s">
        <v>266</v>
      </c>
      <c r="B135" t="s">
        <v>267</v>
      </c>
    </row>
    <row r="136" spans="1:2" x14ac:dyDescent="0.2">
      <c r="A136" t="s">
        <v>268</v>
      </c>
      <c r="B136" t="s">
        <v>269</v>
      </c>
    </row>
    <row r="137" spans="1:2" x14ac:dyDescent="0.2">
      <c r="A137" t="s">
        <v>270</v>
      </c>
      <c r="B137" t="s">
        <v>271</v>
      </c>
    </row>
    <row r="138" spans="1:2" x14ac:dyDescent="0.2">
      <c r="A138" t="s">
        <v>272</v>
      </c>
      <c r="B138" t="s">
        <v>273</v>
      </c>
    </row>
    <row r="139" spans="1:2" x14ac:dyDescent="0.2">
      <c r="A139" t="s">
        <v>274</v>
      </c>
      <c r="B139" t="s">
        <v>275</v>
      </c>
    </row>
    <row r="140" spans="1:2" x14ac:dyDescent="0.2">
      <c r="A140" t="s">
        <v>276</v>
      </c>
      <c r="B140" t="s">
        <v>277</v>
      </c>
    </row>
    <row r="141" spans="1:2" x14ac:dyDescent="0.2">
      <c r="A141" t="s">
        <v>278</v>
      </c>
      <c r="B141" t="s">
        <v>279</v>
      </c>
    </row>
    <row r="142" spans="1:2" x14ac:dyDescent="0.2">
      <c r="A142" t="s">
        <v>280</v>
      </c>
      <c r="B142" t="s">
        <v>281</v>
      </c>
    </row>
    <row r="143" spans="1:2" x14ac:dyDescent="0.2">
      <c r="A143" t="s">
        <v>282</v>
      </c>
      <c r="B143" t="s">
        <v>283</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39997558519241921"/>
    <pageSetUpPr autoPageBreaks="0" fitToPage="1"/>
  </sheetPr>
  <dimension ref="A2:Z97"/>
  <sheetViews>
    <sheetView showGridLines="0" tabSelected="1" zoomScaleNormal="156" zoomScalePageLayoutView="150" workbookViewId="0">
      <selection activeCell="H40" sqref="H40"/>
    </sheetView>
  </sheetViews>
  <sheetFormatPr baseColWidth="10" defaultColWidth="8.83203125" defaultRowHeight="14" x14ac:dyDescent="0.15"/>
  <cols>
    <col min="1" max="1" width="2.6640625" style="1" customWidth="1"/>
    <col min="2" max="2" width="55.83203125" style="1" customWidth="1"/>
    <col min="3" max="3" width="20.83203125" style="1" customWidth="1"/>
    <col min="4" max="10" width="16.6640625" style="1" customWidth="1"/>
    <col min="11" max="11" width="15.33203125" style="1" customWidth="1"/>
    <col min="12" max="12" width="9.1640625" style="1" customWidth="1"/>
    <col min="13" max="13" width="15" style="1" customWidth="1"/>
    <col min="14" max="14" width="9.1640625" style="1" customWidth="1"/>
    <col min="15" max="15" width="15.83203125" style="1" customWidth="1"/>
    <col min="16" max="16" width="5.5" style="1" customWidth="1"/>
    <col min="17" max="24" width="15" style="1" customWidth="1"/>
    <col min="25" max="16384" width="8.83203125" style="1"/>
  </cols>
  <sheetData>
    <row r="2" spans="2:7" ht="66" customHeight="1" x14ac:dyDescent="0.15">
      <c r="B2" s="124" t="s">
        <v>366</v>
      </c>
      <c r="C2" s="124"/>
      <c r="D2" s="124"/>
      <c r="E2" s="124"/>
      <c r="F2" s="124"/>
      <c r="G2" s="124"/>
    </row>
    <row r="3" spans="2:7" ht="10" customHeight="1" x14ac:dyDescent="0.15">
      <c r="G3" s="1" t="s">
        <v>285</v>
      </c>
    </row>
    <row r="4" spans="2:7" ht="25" customHeight="1" x14ac:dyDescent="0.15">
      <c r="B4" s="125" t="s">
        <v>303</v>
      </c>
      <c r="C4" s="126"/>
      <c r="D4" s="126"/>
      <c r="E4" s="126"/>
      <c r="F4" s="126"/>
      <c r="G4" s="42" t="s">
        <v>304</v>
      </c>
    </row>
    <row r="5" spans="2:7" ht="20" customHeight="1" x14ac:dyDescent="0.15">
      <c r="B5" s="127" t="s">
        <v>305</v>
      </c>
      <c r="C5" s="128"/>
      <c r="D5" s="128"/>
      <c r="E5" s="128"/>
      <c r="F5" s="128"/>
      <c r="G5" s="43">
        <v>1000000</v>
      </c>
    </row>
    <row r="6" spans="2:7" ht="20" customHeight="1" x14ac:dyDescent="0.15">
      <c r="B6" s="129" t="s">
        <v>306</v>
      </c>
      <c r="C6" s="130"/>
      <c r="D6" s="130"/>
      <c r="E6" s="130"/>
      <c r="F6" s="130"/>
      <c r="G6" s="44">
        <v>10000</v>
      </c>
    </row>
    <row r="7" spans="2:7" ht="20" customHeight="1" x14ac:dyDescent="0.15">
      <c r="B7" s="129" t="s">
        <v>307</v>
      </c>
      <c r="C7" s="130"/>
      <c r="D7" s="130"/>
      <c r="E7" s="130"/>
      <c r="F7" s="130"/>
      <c r="G7" s="44">
        <v>10000</v>
      </c>
    </row>
    <row r="8" spans="2:7" ht="20" customHeight="1" x14ac:dyDescent="0.15">
      <c r="B8" s="129" t="s">
        <v>308</v>
      </c>
      <c r="C8" s="130"/>
      <c r="D8" s="130"/>
      <c r="E8" s="130"/>
      <c r="F8" s="130"/>
      <c r="G8" s="44">
        <v>50000</v>
      </c>
    </row>
    <row r="9" spans="2:7" ht="20" customHeight="1" x14ac:dyDescent="0.15">
      <c r="B9" s="94" t="s">
        <v>309</v>
      </c>
      <c r="C9" s="95"/>
      <c r="D9" s="95"/>
      <c r="E9" s="95"/>
      <c r="F9" s="95"/>
      <c r="G9" s="44">
        <v>0</v>
      </c>
    </row>
    <row r="10" spans="2:7" ht="20" customHeight="1" x14ac:dyDescent="0.15">
      <c r="B10" s="129" t="s">
        <v>310</v>
      </c>
      <c r="C10" s="130"/>
      <c r="D10" s="130"/>
      <c r="E10" s="130"/>
      <c r="F10" s="130"/>
      <c r="G10" s="44">
        <v>50000</v>
      </c>
    </row>
    <row r="11" spans="2:7" ht="20" customHeight="1" x14ac:dyDescent="0.15">
      <c r="B11" s="129" t="s">
        <v>311</v>
      </c>
      <c r="C11" s="130"/>
      <c r="D11" s="130"/>
      <c r="E11" s="130"/>
      <c r="F11" s="130"/>
      <c r="G11" s="44">
        <v>0</v>
      </c>
    </row>
    <row r="12" spans="2:7" ht="20" customHeight="1" x14ac:dyDescent="0.15">
      <c r="B12" s="129" t="s">
        <v>312</v>
      </c>
      <c r="C12" s="130"/>
      <c r="D12" s="130"/>
      <c r="E12" s="130"/>
      <c r="F12" s="130"/>
      <c r="G12" s="44">
        <v>100000</v>
      </c>
    </row>
    <row r="13" spans="2:7" ht="20" customHeight="1" x14ac:dyDescent="0.15">
      <c r="B13" s="129" t="s">
        <v>313</v>
      </c>
      <c r="C13" s="130"/>
      <c r="D13" s="130"/>
      <c r="E13" s="130"/>
      <c r="F13" s="130"/>
      <c r="G13" s="44">
        <v>0</v>
      </c>
    </row>
    <row r="14" spans="2:7" ht="20" customHeight="1" thickBot="1" x14ac:dyDescent="0.2">
      <c r="B14" s="129" t="s">
        <v>314</v>
      </c>
      <c r="C14" s="130"/>
      <c r="D14" s="130"/>
      <c r="E14" s="130"/>
      <c r="F14" s="130"/>
      <c r="G14" s="44">
        <v>0</v>
      </c>
    </row>
    <row r="15" spans="2:7" ht="20" customHeight="1" thickBot="1" x14ac:dyDescent="0.2">
      <c r="B15" s="139" t="s">
        <v>349</v>
      </c>
      <c r="C15" s="140"/>
      <c r="D15" s="140"/>
      <c r="E15" s="140"/>
      <c r="F15" s="140"/>
      <c r="G15" s="66">
        <f>SUM(G5:G14)</f>
        <v>1220000</v>
      </c>
    </row>
    <row r="16" spans="2:7" ht="25" customHeight="1" x14ac:dyDescent="0.15">
      <c r="B16" s="131" t="s">
        <v>315</v>
      </c>
      <c r="C16" s="132"/>
      <c r="D16" s="132"/>
      <c r="E16" s="132"/>
      <c r="F16" s="132"/>
      <c r="G16" s="45" t="s">
        <v>304</v>
      </c>
    </row>
    <row r="17" spans="1:26" ht="20" customHeight="1" x14ac:dyDescent="0.15">
      <c r="B17" s="127" t="s">
        <v>316</v>
      </c>
      <c r="C17" s="128"/>
      <c r="D17" s="128"/>
      <c r="E17" s="128"/>
      <c r="F17" s="128"/>
      <c r="G17" s="46">
        <v>100000</v>
      </c>
    </row>
    <row r="18" spans="1:26" ht="20" customHeight="1" x14ac:dyDescent="0.15">
      <c r="B18" s="133" t="s">
        <v>317</v>
      </c>
      <c r="C18" s="134"/>
      <c r="D18" s="134"/>
      <c r="E18" s="134"/>
      <c r="F18" s="134"/>
      <c r="G18" s="47">
        <v>0</v>
      </c>
    </row>
    <row r="19" spans="1:26" ht="20" customHeight="1" x14ac:dyDescent="0.15">
      <c r="B19" s="129" t="s">
        <v>318</v>
      </c>
      <c r="C19" s="130"/>
      <c r="D19" s="130"/>
      <c r="E19" s="130"/>
      <c r="F19" s="130"/>
      <c r="G19" s="47">
        <v>0</v>
      </c>
    </row>
    <row r="20" spans="1:26" ht="20" customHeight="1" thickBot="1" x14ac:dyDescent="0.2">
      <c r="B20" s="135" t="s">
        <v>350</v>
      </c>
      <c r="C20" s="136"/>
      <c r="D20" s="136"/>
      <c r="E20" s="136"/>
      <c r="F20" s="136"/>
      <c r="G20" s="67">
        <f>SUM(G17:G19)</f>
        <v>100000</v>
      </c>
      <c r="I20" s="11"/>
    </row>
    <row r="21" spans="1:26" ht="20" customHeight="1" x14ac:dyDescent="0.15">
      <c r="B21" s="137" t="s">
        <v>351</v>
      </c>
      <c r="C21" s="138"/>
      <c r="D21" s="138"/>
      <c r="E21" s="138"/>
      <c r="F21" s="138"/>
      <c r="G21" s="68">
        <f>G15-G17-G18</f>
        <v>1120000</v>
      </c>
      <c r="I21" s="11"/>
    </row>
    <row r="22" spans="1:26" ht="10" customHeight="1" x14ac:dyDescent="0.15"/>
    <row r="23" spans="1:26" ht="35" customHeight="1" x14ac:dyDescent="0.15">
      <c r="B23" s="147" t="s">
        <v>319</v>
      </c>
      <c r="C23" s="148"/>
      <c r="D23" s="29" t="s">
        <v>355</v>
      </c>
      <c r="E23" s="96" t="s">
        <v>354</v>
      </c>
      <c r="F23" s="29" t="s">
        <v>353</v>
      </c>
      <c r="G23" s="30" t="s">
        <v>352</v>
      </c>
    </row>
    <row r="24" spans="1:26" ht="20" customHeight="1" x14ac:dyDescent="0.15">
      <c r="B24" s="141" t="s">
        <v>320</v>
      </c>
      <c r="C24" s="142"/>
      <c r="D24" s="13">
        <v>3000</v>
      </c>
      <c r="E24" s="48">
        <f>((D24*(4*$D$38))/1000)*D24</f>
        <v>9360000</v>
      </c>
      <c r="F24" s="84">
        <v>0.1</v>
      </c>
      <c r="G24" s="69">
        <f>E24*F24</f>
        <v>936000</v>
      </c>
    </row>
    <row r="25" spans="1:26" ht="20" customHeight="1" x14ac:dyDescent="0.15">
      <c r="B25" s="145" t="s">
        <v>321</v>
      </c>
      <c r="C25" s="146"/>
      <c r="D25" s="13">
        <v>500</v>
      </c>
      <c r="E25" s="49">
        <f>((D25*(18*$D$38))/1000)*D25</f>
        <v>1170000</v>
      </c>
      <c r="F25" s="84">
        <v>0.1</v>
      </c>
      <c r="G25" s="69">
        <f t="shared" ref="G25:G34" si="0">E25*F25</f>
        <v>117000</v>
      </c>
    </row>
    <row r="26" spans="1:26" ht="20" customHeight="1" x14ac:dyDescent="0.15">
      <c r="B26" s="145" t="s">
        <v>323</v>
      </c>
      <c r="C26" s="146"/>
      <c r="D26" s="13">
        <v>100</v>
      </c>
      <c r="E26" s="49">
        <f>((D26*(2*$D$38))/1000)*D26</f>
        <v>5200</v>
      </c>
      <c r="F26" s="84">
        <v>0.1</v>
      </c>
      <c r="G26" s="69">
        <f t="shared" si="0"/>
        <v>520</v>
      </c>
    </row>
    <row r="27" spans="1:26" ht="20" customHeight="1" x14ac:dyDescent="0.15">
      <c r="B27" s="145" t="s">
        <v>322</v>
      </c>
      <c r="C27" s="146"/>
      <c r="D27" s="21">
        <v>50</v>
      </c>
      <c r="E27" s="51">
        <v>100</v>
      </c>
      <c r="F27" s="55">
        <v>20</v>
      </c>
      <c r="G27" s="71">
        <f t="shared" si="0"/>
        <v>2000</v>
      </c>
    </row>
    <row r="28" spans="1:26" s="5" customFormat="1" ht="20" customHeight="1" x14ac:dyDescent="0.2">
      <c r="A28" s="1"/>
      <c r="B28" s="141" t="s">
        <v>324</v>
      </c>
      <c r="C28" s="142"/>
      <c r="D28" s="14"/>
      <c r="E28" s="52"/>
      <c r="F28" s="18">
        <v>0</v>
      </c>
      <c r="G28" s="72">
        <f t="shared" si="0"/>
        <v>0</v>
      </c>
      <c r="H28" s="1"/>
      <c r="I28" s="1"/>
      <c r="J28" s="1"/>
      <c r="K28" s="1"/>
      <c r="L28" s="1"/>
      <c r="M28" s="1"/>
      <c r="N28" s="1"/>
      <c r="O28" s="1"/>
      <c r="P28" s="1"/>
      <c r="Q28" s="1"/>
      <c r="R28" s="1"/>
      <c r="S28" s="1"/>
      <c r="T28" s="1"/>
      <c r="U28" s="1"/>
      <c r="V28" s="1"/>
      <c r="W28" s="1"/>
      <c r="X28" s="1"/>
      <c r="Y28" s="1"/>
      <c r="Z28" s="1"/>
    </row>
    <row r="29" spans="1:26" ht="20" customHeight="1" thickBot="1" x14ac:dyDescent="0.2">
      <c r="B29" s="143" t="s">
        <v>325</v>
      </c>
      <c r="C29" s="144"/>
      <c r="D29" s="16"/>
      <c r="E29" s="53"/>
      <c r="F29" s="19">
        <v>0</v>
      </c>
      <c r="G29" s="73">
        <f t="shared" si="0"/>
        <v>0</v>
      </c>
    </row>
    <row r="30" spans="1:26" ht="20" customHeight="1" x14ac:dyDescent="0.15">
      <c r="B30" s="145" t="s">
        <v>326</v>
      </c>
      <c r="C30" s="146"/>
      <c r="D30" s="14"/>
      <c r="E30" s="49">
        <v>0</v>
      </c>
      <c r="F30" s="56">
        <v>0</v>
      </c>
      <c r="G30" s="69">
        <v>200</v>
      </c>
    </row>
    <row r="31" spans="1:26" s="5" customFormat="1" ht="20" customHeight="1" x14ac:dyDescent="0.2">
      <c r="A31" s="1"/>
      <c r="B31" s="145" t="s">
        <v>327</v>
      </c>
      <c r="C31" s="146"/>
      <c r="D31" s="15"/>
      <c r="E31" s="50">
        <v>2</v>
      </c>
      <c r="F31" s="85">
        <f>E54</f>
        <v>40000</v>
      </c>
      <c r="G31" s="70">
        <f t="shared" si="0"/>
        <v>80000</v>
      </c>
      <c r="H31" s="1"/>
      <c r="I31" s="1"/>
      <c r="J31" s="1"/>
      <c r="K31" s="1"/>
      <c r="L31" s="1"/>
      <c r="M31" s="1"/>
      <c r="N31" s="1"/>
      <c r="O31" s="1"/>
      <c r="P31" s="1"/>
      <c r="Q31" s="1"/>
      <c r="R31" s="1"/>
      <c r="S31" s="1"/>
      <c r="T31" s="1"/>
      <c r="U31" s="1"/>
      <c r="V31" s="1"/>
      <c r="W31" s="1"/>
      <c r="X31" s="1"/>
      <c r="Y31" s="1"/>
      <c r="Z31" s="1"/>
    </row>
    <row r="32" spans="1:26" ht="20" customHeight="1" x14ac:dyDescent="0.15">
      <c r="B32" s="152" t="s">
        <v>328</v>
      </c>
      <c r="C32" s="153"/>
      <c r="D32" s="15"/>
      <c r="E32" s="50">
        <v>1</v>
      </c>
      <c r="F32" s="54">
        <v>30000</v>
      </c>
      <c r="G32" s="70">
        <f t="shared" si="0"/>
        <v>30000</v>
      </c>
    </row>
    <row r="33" spans="1:26" ht="20" customHeight="1" thickBot="1" x14ac:dyDescent="0.2">
      <c r="B33" s="154" t="s">
        <v>329</v>
      </c>
      <c r="C33" s="155"/>
      <c r="D33" s="57"/>
      <c r="E33" s="58">
        <v>1</v>
      </c>
      <c r="F33" s="59">
        <v>5000</v>
      </c>
      <c r="G33" s="74">
        <f t="shared" si="0"/>
        <v>5000</v>
      </c>
    </row>
    <row r="34" spans="1:26" ht="20" customHeight="1" x14ac:dyDescent="0.15">
      <c r="B34" s="156" t="s">
        <v>330</v>
      </c>
      <c r="C34" s="157"/>
      <c r="D34" s="60"/>
      <c r="E34" s="20"/>
      <c r="F34" s="17"/>
      <c r="G34" s="75">
        <f t="shared" si="0"/>
        <v>0</v>
      </c>
    </row>
    <row r="35" spans="1:26" ht="21.5" customHeight="1" thickBot="1" x14ac:dyDescent="0.2">
      <c r="B35" s="158" t="s">
        <v>295</v>
      </c>
      <c r="C35" s="159"/>
      <c r="D35" s="159"/>
      <c r="E35" s="159"/>
      <c r="F35" s="159"/>
      <c r="G35" s="76">
        <f>IFERROR(SUM(G24:G34),0)</f>
        <v>1170720</v>
      </c>
    </row>
    <row r="36" spans="1:26" s="5" customFormat="1" ht="20" customHeight="1" x14ac:dyDescent="0.2">
      <c r="A36" s="1"/>
      <c r="B36" s="160" t="s">
        <v>331</v>
      </c>
      <c r="C36" s="161"/>
      <c r="D36" s="61" t="s">
        <v>294</v>
      </c>
      <c r="E36" s="162" t="s">
        <v>302</v>
      </c>
      <c r="F36" s="163"/>
      <c r="G36" s="164"/>
      <c r="H36" s="1"/>
      <c r="I36" s="1"/>
      <c r="J36" s="1"/>
      <c r="K36" s="1"/>
      <c r="L36" s="1"/>
      <c r="M36" s="1"/>
      <c r="N36" s="1"/>
      <c r="O36" s="1"/>
      <c r="P36" s="1"/>
      <c r="Q36" s="1"/>
      <c r="R36" s="1"/>
      <c r="S36" s="1"/>
      <c r="T36" s="1"/>
      <c r="U36" s="1"/>
      <c r="V36" s="1"/>
      <c r="W36" s="1"/>
      <c r="X36" s="1"/>
      <c r="Y36" s="1"/>
      <c r="Z36" s="1"/>
    </row>
    <row r="37" spans="1:26" ht="30" customHeight="1" x14ac:dyDescent="0.15">
      <c r="B37" s="149" t="s">
        <v>332</v>
      </c>
      <c r="C37" s="150"/>
      <c r="D37" s="82">
        <v>8</v>
      </c>
      <c r="E37" s="149" t="s">
        <v>390</v>
      </c>
      <c r="F37" s="151"/>
      <c r="G37" s="150"/>
    </row>
    <row r="38" spans="1:26" ht="20" customHeight="1" x14ac:dyDescent="0.15">
      <c r="B38" s="149" t="s">
        <v>333</v>
      </c>
      <c r="C38" s="150"/>
      <c r="D38" s="83">
        <v>260</v>
      </c>
      <c r="E38" s="149" t="s">
        <v>391</v>
      </c>
      <c r="F38" s="151"/>
      <c r="G38" s="150"/>
    </row>
    <row r="39" spans="1:26" ht="10.5" customHeight="1" x14ac:dyDescent="0.15"/>
    <row r="40" spans="1:26" ht="10" customHeight="1" x14ac:dyDescent="0.15">
      <c r="F40" s="2"/>
    </row>
    <row r="41" spans="1:26" ht="35" customHeight="1" x14ac:dyDescent="0.15">
      <c r="B41" s="125" t="s">
        <v>356</v>
      </c>
      <c r="C41" s="126"/>
      <c r="D41" s="176"/>
      <c r="E41" s="27" t="s">
        <v>357</v>
      </c>
      <c r="F41" s="27" t="s">
        <v>358</v>
      </c>
      <c r="G41" s="28" t="s">
        <v>359</v>
      </c>
      <c r="H41" s="12"/>
    </row>
    <row r="42" spans="1:26" s="97" customFormat="1" ht="20" customHeight="1" x14ac:dyDescent="0.15">
      <c r="B42" s="177" t="s">
        <v>334</v>
      </c>
      <c r="C42" s="178"/>
      <c r="D42" s="179"/>
      <c r="E42" s="99">
        <v>1000000</v>
      </c>
      <c r="F42" s="100">
        <v>0</v>
      </c>
      <c r="G42" s="101">
        <f>IFERROR(E42*F42,0)</f>
        <v>0</v>
      </c>
      <c r="H42" s="102"/>
    </row>
    <row r="43" spans="1:26" s="97" customFormat="1" ht="20" customHeight="1" thickBot="1" x14ac:dyDescent="0.2">
      <c r="B43" s="177" t="s">
        <v>335</v>
      </c>
      <c r="C43" s="178"/>
      <c r="D43" s="179"/>
      <c r="E43" s="103">
        <v>30000000</v>
      </c>
      <c r="F43" s="104">
        <v>0.01</v>
      </c>
      <c r="G43" s="105">
        <f>IFERROR(E43*F43,0)</f>
        <v>300000</v>
      </c>
      <c r="H43" s="102"/>
    </row>
    <row r="44" spans="1:26" s="97" customFormat="1" ht="45.5" customHeight="1" x14ac:dyDescent="0.15">
      <c r="B44" s="180" t="s">
        <v>336</v>
      </c>
      <c r="C44" s="181"/>
      <c r="D44" s="182"/>
      <c r="E44" s="106" t="s">
        <v>362</v>
      </c>
      <c r="F44" s="106" t="s">
        <v>361</v>
      </c>
      <c r="G44" s="107" t="s">
        <v>360</v>
      </c>
      <c r="H44" s="108"/>
      <c r="I44" s="109"/>
    </row>
    <row r="45" spans="1:26" s="97" customFormat="1" ht="20" customHeight="1" x14ac:dyDescent="0.15">
      <c r="B45" s="165" t="s">
        <v>337</v>
      </c>
      <c r="C45" s="166"/>
      <c r="D45" s="167"/>
      <c r="E45" s="110">
        <v>0.01</v>
      </c>
      <c r="F45" s="110">
        <v>0.1</v>
      </c>
      <c r="G45" s="111">
        <f>E45*F45*$E$56</f>
        <v>150000</v>
      </c>
      <c r="H45" s="102"/>
      <c r="I45" s="109"/>
    </row>
    <row r="46" spans="1:26" s="97" customFormat="1" ht="20" customHeight="1" x14ac:dyDescent="0.15">
      <c r="B46" s="165" t="s">
        <v>338</v>
      </c>
      <c r="C46" s="166"/>
      <c r="D46" s="167"/>
      <c r="E46" s="110">
        <v>0</v>
      </c>
      <c r="F46" s="110">
        <v>0</v>
      </c>
      <c r="G46" s="111">
        <f t="shared" ref="G46:G47" si="1">E46*F46*$E$56</f>
        <v>0</v>
      </c>
      <c r="H46" s="102"/>
    </row>
    <row r="47" spans="1:26" s="97" customFormat="1" ht="20" customHeight="1" thickBot="1" x14ac:dyDescent="0.2">
      <c r="B47" s="165" t="s">
        <v>339</v>
      </c>
      <c r="C47" s="166"/>
      <c r="D47" s="167"/>
      <c r="E47" s="112">
        <v>0</v>
      </c>
      <c r="F47" s="112">
        <v>0</v>
      </c>
      <c r="G47" s="111">
        <f t="shared" si="1"/>
        <v>0</v>
      </c>
      <c r="H47" s="102"/>
    </row>
    <row r="48" spans="1:26" s="97" customFormat="1" ht="42.5" customHeight="1" x14ac:dyDescent="0.15">
      <c r="B48" s="168" t="s">
        <v>340</v>
      </c>
      <c r="C48" s="169"/>
      <c r="D48" s="170"/>
      <c r="E48" s="106" t="s">
        <v>362</v>
      </c>
      <c r="F48" s="106" t="s">
        <v>361</v>
      </c>
      <c r="G48" s="113" t="s">
        <v>360</v>
      </c>
      <c r="H48" s="108"/>
    </row>
    <row r="49" spans="1:26" s="97" customFormat="1" ht="20" customHeight="1" x14ac:dyDescent="0.15">
      <c r="B49" s="165" t="s">
        <v>341</v>
      </c>
      <c r="C49" s="166"/>
      <c r="D49" s="167"/>
      <c r="E49" s="114">
        <v>0</v>
      </c>
      <c r="F49" s="110">
        <v>0</v>
      </c>
      <c r="G49" s="111">
        <f t="shared" ref="G49:G51" si="2">E49*F49*$E$56</f>
        <v>0</v>
      </c>
      <c r="H49" s="102"/>
    </row>
    <row r="50" spans="1:26" s="97" customFormat="1" ht="20" customHeight="1" x14ac:dyDescent="0.15">
      <c r="B50" s="165" t="s">
        <v>342</v>
      </c>
      <c r="C50" s="166"/>
      <c r="D50" s="167"/>
      <c r="E50" s="114">
        <v>0</v>
      </c>
      <c r="F50" s="110">
        <v>0</v>
      </c>
      <c r="G50" s="111">
        <f t="shared" si="2"/>
        <v>0</v>
      </c>
      <c r="H50" s="102"/>
    </row>
    <row r="51" spans="1:26" s="97" customFormat="1" ht="20" customHeight="1" thickBot="1" x14ac:dyDescent="0.2">
      <c r="B51" s="171" t="s">
        <v>343</v>
      </c>
      <c r="C51" s="172"/>
      <c r="D51" s="173"/>
      <c r="E51" s="115">
        <v>0.02</v>
      </c>
      <c r="F51" s="112">
        <v>0.1</v>
      </c>
      <c r="G51" s="116">
        <f t="shared" si="2"/>
        <v>300000</v>
      </c>
      <c r="H51" s="102"/>
    </row>
    <row r="52" spans="1:26" s="97" customFormat="1" ht="20" customHeight="1" thickBot="1" x14ac:dyDescent="0.2">
      <c r="B52" s="174" t="s">
        <v>344</v>
      </c>
      <c r="C52" s="175"/>
      <c r="D52" s="175"/>
      <c r="E52" s="175"/>
      <c r="F52" s="175"/>
      <c r="G52" s="117">
        <f>IFERROR(G45+G46+G47+G49+G50+G51,0)</f>
        <v>450000</v>
      </c>
      <c r="H52" s="118"/>
    </row>
    <row r="53" spans="1:26" s="120" customFormat="1" ht="20" customHeight="1" x14ac:dyDescent="0.2">
      <c r="A53" s="97"/>
      <c r="B53" s="197" t="s">
        <v>345</v>
      </c>
      <c r="C53" s="197"/>
      <c r="D53" s="197"/>
      <c r="E53" s="119" t="s">
        <v>304</v>
      </c>
      <c r="F53" s="198" t="s">
        <v>302</v>
      </c>
      <c r="G53" s="199"/>
      <c r="H53" s="98"/>
      <c r="I53" s="97"/>
      <c r="J53" s="97"/>
      <c r="K53" s="97"/>
      <c r="L53" s="97"/>
      <c r="M53" s="97"/>
      <c r="N53" s="97"/>
      <c r="O53" s="97"/>
      <c r="P53" s="97"/>
      <c r="Q53" s="97"/>
      <c r="R53" s="97"/>
      <c r="S53" s="97"/>
      <c r="T53" s="97"/>
      <c r="U53" s="97"/>
      <c r="V53" s="97"/>
      <c r="W53" s="97"/>
      <c r="X53" s="97"/>
      <c r="Y53" s="97"/>
      <c r="Z53" s="97"/>
    </row>
    <row r="54" spans="1:26" s="97" customFormat="1" ht="20" customHeight="1" x14ac:dyDescent="0.15">
      <c r="B54" s="200" t="s">
        <v>346</v>
      </c>
      <c r="C54" s="200"/>
      <c r="D54" s="200"/>
      <c r="E54" s="121">
        <v>40000</v>
      </c>
      <c r="F54" s="201" t="s">
        <v>363</v>
      </c>
      <c r="G54" s="202"/>
      <c r="H54" s="98"/>
    </row>
    <row r="55" spans="1:26" s="97" customFormat="1" ht="20" customHeight="1" x14ac:dyDescent="0.15">
      <c r="B55" s="200" t="s">
        <v>347</v>
      </c>
      <c r="C55" s="200"/>
      <c r="D55" s="200"/>
      <c r="E55" s="122">
        <v>3750</v>
      </c>
      <c r="F55" s="203" t="s">
        <v>364</v>
      </c>
      <c r="G55" s="204"/>
      <c r="H55" s="98"/>
    </row>
    <row r="56" spans="1:26" s="97" customFormat="1" ht="20" customHeight="1" x14ac:dyDescent="0.15">
      <c r="B56" s="183" t="s">
        <v>348</v>
      </c>
      <c r="C56" s="183"/>
      <c r="D56" s="183"/>
      <c r="E56" s="123">
        <f>E54*E55</f>
        <v>150000000</v>
      </c>
      <c r="F56" s="184" t="s">
        <v>365</v>
      </c>
      <c r="G56" s="185"/>
      <c r="H56" s="98"/>
    </row>
    <row r="57" spans="1:26" ht="10" customHeight="1" x14ac:dyDescent="0.15">
      <c r="F57" s="2"/>
    </row>
    <row r="58" spans="1:26" ht="72" customHeight="1" x14ac:dyDescent="0.15">
      <c r="B58" s="186" t="s">
        <v>367</v>
      </c>
      <c r="C58" s="187"/>
      <c r="D58" s="187"/>
      <c r="E58" s="187"/>
      <c r="F58" s="187"/>
      <c r="G58" s="187"/>
      <c r="H58" s="188"/>
      <c r="O58" s="3"/>
    </row>
    <row r="59" spans="1:26" ht="20" customHeight="1" x14ac:dyDescent="0.15">
      <c r="B59" s="189" t="s">
        <v>300</v>
      </c>
      <c r="C59" s="190"/>
      <c r="D59" s="93" t="s">
        <v>0</v>
      </c>
      <c r="E59" s="23" t="s">
        <v>296</v>
      </c>
      <c r="F59" s="23" t="s">
        <v>297</v>
      </c>
      <c r="G59" s="23" t="s">
        <v>298</v>
      </c>
      <c r="H59" s="31" t="s">
        <v>299</v>
      </c>
    </row>
    <row r="60" spans="1:26" ht="20" customHeight="1" x14ac:dyDescent="0.15">
      <c r="B60" s="191" t="s">
        <v>368</v>
      </c>
      <c r="C60" s="192"/>
      <c r="D60" s="195">
        <f>G21</f>
        <v>1120000</v>
      </c>
      <c r="E60" s="32"/>
      <c r="F60" s="33"/>
      <c r="G60" s="33"/>
      <c r="H60" s="34"/>
    </row>
    <row r="61" spans="1:26" ht="20" customHeight="1" x14ac:dyDescent="0.15">
      <c r="B61" s="193"/>
      <c r="C61" s="194"/>
      <c r="D61" s="196"/>
      <c r="E61" s="35"/>
      <c r="F61" s="36"/>
      <c r="G61" s="36"/>
      <c r="H61" s="37"/>
    </row>
    <row r="62" spans="1:26" ht="20" customHeight="1" x14ac:dyDescent="0.15">
      <c r="B62" s="191" t="s">
        <v>369</v>
      </c>
      <c r="C62" s="192"/>
      <c r="D62" s="195">
        <f>G35</f>
        <v>1170720</v>
      </c>
      <c r="E62" s="22">
        <v>1</v>
      </c>
      <c r="F62" s="22">
        <v>1</v>
      </c>
      <c r="G62" s="22">
        <v>1</v>
      </c>
      <c r="H62" s="22">
        <v>1</v>
      </c>
    </row>
    <row r="63" spans="1:26" ht="20" customHeight="1" x14ac:dyDescent="0.15">
      <c r="B63" s="193"/>
      <c r="C63" s="194"/>
      <c r="D63" s="196"/>
      <c r="E63" s="77">
        <f>E62*$D$62</f>
        <v>1170720</v>
      </c>
      <c r="F63" s="77">
        <f>F62*$D$62</f>
        <v>1170720</v>
      </c>
      <c r="G63" s="77">
        <f>G62*$D$62</f>
        <v>1170720</v>
      </c>
      <c r="H63" s="77">
        <f>H62*$D$62</f>
        <v>1170720</v>
      </c>
    </row>
    <row r="64" spans="1:26" ht="20" customHeight="1" x14ac:dyDescent="0.15">
      <c r="B64" s="205" t="s">
        <v>370</v>
      </c>
      <c r="C64" s="206"/>
      <c r="D64" s="195">
        <f>G42</f>
        <v>0</v>
      </c>
      <c r="E64" s="22">
        <v>0.5</v>
      </c>
      <c r="F64" s="22">
        <v>1</v>
      </c>
      <c r="G64" s="22">
        <v>1</v>
      </c>
      <c r="H64" s="22">
        <v>1</v>
      </c>
    </row>
    <row r="65" spans="2:11" ht="20" customHeight="1" x14ac:dyDescent="0.15">
      <c r="B65" s="207"/>
      <c r="C65" s="208"/>
      <c r="D65" s="196"/>
      <c r="E65" s="77">
        <f>E64*$D$64</f>
        <v>0</v>
      </c>
      <c r="F65" s="77">
        <f>F64*$D$64</f>
        <v>0</v>
      </c>
      <c r="G65" s="77">
        <f>G64*$D$64</f>
        <v>0</v>
      </c>
      <c r="H65" s="77">
        <f>H64*$D$64</f>
        <v>0</v>
      </c>
    </row>
    <row r="66" spans="2:11" ht="20" customHeight="1" x14ac:dyDescent="0.15">
      <c r="B66" s="205" t="s">
        <v>371</v>
      </c>
      <c r="C66" s="206"/>
      <c r="D66" s="195">
        <f>G43</f>
        <v>300000</v>
      </c>
      <c r="E66" s="22">
        <v>0.5</v>
      </c>
      <c r="F66" s="22">
        <v>1</v>
      </c>
      <c r="G66" s="22">
        <v>1</v>
      </c>
      <c r="H66" s="22">
        <v>1</v>
      </c>
    </row>
    <row r="67" spans="2:11" ht="20" customHeight="1" x14ac:dyDescent="0.15">
      <c r="B67" s="207"/>
      <c r="C67" s="208"/>
      <c r="D67" s="196"/>
      <c r="E67" s="77">
        <f>E66*$D$66</f>
        <v>150000</v>
      </c>
      <c r="F67" s="77">
        <f>F66*$D$66</f>
        <v>300000</v>
      </c>
      <c r="G67" s="77">
        <f>G66*$D$66</f>
        <v>300000</v>
      </c>
      <c r="H67" s="77">
        <f>H66*$D$66</f>
        <v>300000</v>
      </c>
    </row>
    <row r="68" spans="2:11" ht="20" customHeight="1" x14ac:dyDescent="0.15">
      <c r="B68" s="205" t="s">
        <v>372</v>
      </c>
      <c r="C68" s="206"/>
      <c r="D68" s="195">
        <f>G52</f>
        <v>450000</v>
      </c>
      <c r="E68" s="22">
        <v>0.5</v>
      </c>
      <c r="F68" s="22">
        <v>1</v>
      </c>
      <c r="G68" s="22">
        <v>1</v>
      </c>
      <c r="H68" s="22">
        <v>1</v>
      </c>
    </row>
    <row r="69" spans="2:11" ht="20" customHeight="1" x14ac:dyDescent="0.15">
      <c r="B69" s="207"/>
      <c r="C69" s="208"/>
      <c r="D69" s="196"/>
      <c r="E69" s="77">
        <f>E68*$D$68</f>
        <v>225000</v>
      </c>
      <c r="F69" s="77">
        <f>F68*$D$68</f>
        <v>450000</v>
      </c>
      <c r="G69" s="77">
        <f>G68*$D$68</f>
        <v>450000</v>
      </c>
      <c r="H69" s="77">
        <f>H68*$D$68</f>
        <v>450000</v>
      </c>
    </row>
    <row r="70" spans="2:11" ht="20" customHeight="1" x14ac:dyDescent="0.15">
      <c r="B70" s="191" t="s">
        <v>373</v>
      </c>
      <c r="C70" s="192"/>
      <c r="D70" s="195">
        <v>5000</v>
      </c>
      <c r="E70" s="32"/>
      <c r="F70" s="33"/>
      <c r="G70" s="34"/>
      <c r="H70" s="22">
        <v>1</v>
      </c>
    </row>
    <row r="71" spans="2:11" ht="20" customHeight="1" x14ac:dyDescent="0.15">
      <c r="B71" s="193"/>
      <c r="C71" s="194"/>
      <c r="D71" s="196"/>
      <c r="E71" s="35"/>
      <c r="F71" s="36"/>
      <c r="G71" s="37"/>
      <c r="H71" s="77">
        <f>H70*$D$70</f>
        <v>5000</v>
      </c>
    </row>
    <row r="72" spans="2:11" ht="20" customHeight="1" x14ac:dyDescent="0.15">
      <c r="B72" s="191" t="s">
        <v>374</v>
      </c>
      <c r="C72" s="192"/>
      <c r="D72" s="195">
        <v>20000</v>
      </c>
      <c r="E72" s="32"/>
      <c r="F72" s="33"/>
      <c r="G72" s="34"/>
      <c r="H72" s="22">
        <v>1</v>
      </c>
    </row>
    <row r="73" spans="2:11" ht="20" customHeight="1" thickBot="1" x14ac:dyDescent="0.2">
      <c r="B73" s="230"/>
      <c r="C73" s="231"/>
      <c r="D73" s="232"/>
      <c r="E73" s="38"/>
      <c r="F73" s="39"/>
      <c r="G73" s="40"/>
      <c r="H73" s="78">
        <f>H72*$D$72</f>
        <v>20000</v>
      </c>
    </row>
    <row r="74" spans="2:11" ht="20" customHeight="1" thickBot="1" x14ac:dyDescent="0.2">
      <c r="B74" s="233" t="s">
        <v>375</v>
      </c>
      <c r="C74" s="234"/>
      <c r="D74" s="41"/>
      <c r="E74" s="79" t="e">
        <f>E63-#REF!-E65-E67-E69+E71-E73</f>
        <v>#REF!</v>
      </c>
      <c r="F74" s="79" t="e">
        <f>F63-#REF!-F65-F67-F69+F71-F73</f>
        <v>#REF!</v>
      </c>
      <c r="G74" s="79" t="e">
        <f>G63-#REF!-G65-G67-G69+G71-G73</f>
        <v>#REF!</v>
      </c>
      <c r="H74" s="79" t="e">
        <f>H63-#REF!-H65-H67-H69+H71-H73</f>
        <v>#REF!</v>
      </c>
    </row>
    <row r="75" spans="2:11" ht="20" customHeight="1" x14ac:dyDescent="0.15">
      <c r="B75" s="235" t="s">
        <v>376</v>
      </c>
      <c r="C75" s="236"/>
      <c r="D75" s="80" t="e">
        <f>D60+NPV(E75,E74:H74)</f>
        <v>#REF!</v>
      </c>
      <c r="E75" s="81">
        <v>0.1</v>
      </c>
      <c r="F75" s="1" t="s">
        <v>389</v>
      </c>
      <c r="G75" s="6"/>
      <c r="H75" s="6"/>
      <c r="I75" s="6"/>
      <c r="J75" s="6"/>
    </row>
    <row r="76" spans="2:11" s="4" customFormat="1" ht="20.25" customHeight="1" x14ac:dyDescent="0.15">
      <c r="B76" s="7"/>
      <c r="C76" s="7"/>
      <c r="D76" s="7"/>
      <c r="E76" s="7"/>
      <c r="F76" s="7"/>
      <c r="G76" s="7"/>
      <c r="H76" s="7"/>
      <c r="I76" s="7"/>
      <c r="J76" s="1"/>
      <c r="K76" s="1"/>
    </row>
    <row r="77" spans="2:11" x14ac:dyDescent="0.15">
      <c r="B77" s="8"/>
      <c r="C77" s="8"/>
      <c r="D77" s="8"/>
      <c r="E77" s="8"/>
      <c r="F77" s="8"/>
    </row>
    <row r="78" spans="2:11" ht="25" customHeight="1" x14ac:dyDescent="0.15">
      <c r="B78" s="218" t="s">
        <v>377</v>
      </c>
      <c r="C78" s="219"/>
      <c r="D78" s="220"/>
      <c r="E78" s="25" t="s">
        <v>381</v>
      </c>
      <c r="F78" s="26" t="s">
        <v>382</v>
      </c>
      <c r="G78" s="26" t="s">
        <v>383</v>
      </c>
    </row>
    <row r="79" spans="2:11" ht="25" customHeight="1" x14ac:dyDescent="0.15">
      <c r="B79" s="237" t="s">
        <v>378</v>
      </c>
      <c r="C79" s="238"/>
      <c r="D79" s="239"/>
      <c r="E79" s="90">
        <v>50000000</v>
      </c>
      <c r="F79" s="63">
        <v>0.01</v>
      </c>
      <c r="G79" s="86">
        <f>E79*F79</f>
        <v>500000</v>
      </c>
    </row>
    <row r="80" spans="2:11" ht="25" customHeight="1" x14ac:dyDescent="0.15">
      <c r="B80" s="212" t="s">
        <v>379</v>
      </c>
      <c r="C80" s="213"/>
      <c r="D80" s="214"/>
      <c r="E80" s="91">
        <v>10000000</v>
      </c>
      <c r="F80" s="64">
        <v>5.0000000000000001E-3</v>
      </c>
      <c r="G80" s="87">
        <f>E80*F80</f>
        <v>50000</v>
      </c>
    </row>
    <row r="81" spans="1:7" ht="25" customHeight="1" x14ac:dyDescent="0.15">
      <c r="B81" s="215" t="s">
        <v>380</v>
      </c>
      <c r="C81" s="216"/>
      <c r="D81" s="217"/>
      <c r="E81" s="24"/>
      <c r="F81" s="64">
        <f>F79-F80</f>
        <v>5.0000000000000001E-3</v>
      </c>
      <c r="G81" s="88">
        <f>G79-G80</f>
        <v>450000</v>
      </c>
    </row>
    <row r="82" spans="1:7" x14ac:dyDescent="0.15">
      <c r="B82" s="8"/>
      <c r="C82" s="8"/>
      <c r="D82" s="8"/>
      <c r="E82" s="8"/>
      <c r="F82" s="8"/>
    </row>
    <row r="83" spans="1:7" ht="25" customHeight="1" x14ac:dyDescent="0.15">
      <c r="B83" s="218" t="s">
        <v>301</v>
      </c>
      <c r="C83" s="219"/>
      <c r="D83" s="220"/>
      <c r="E83" s="25" t="s">
        <v>381</v>
      </c>
      <c r="F83" s="26" t="s">
        <v>384</v>
      </c>
      <c r="G83" s="26" t="s">
        <v>384</v>
      </c>
    </row>
    <row r="84" spans="1:7" ht="25" customHeight="1" x14ac:dyDescent="0.15">
      <c r="A84" s="9"/>
      <c r="B84" s="221" t="s">
        <v>284</v>
      </c>
      <c r="C84" s="222"/>
      <c r="D84" s="223"/>
      <c r="E84" s="92">
        <v>7000000</v>
      </c>
      <c r="F84" s="62">
        <v>0.02</v>
      </c>
      <c r="G84" s="89">
        <f>E84*F84</f>
        <v>140000</v>
      </c>
    </row>
    <row r="86" spans="1:7" ht="20" customHeight="1" x14ac:dyDescent="0.15">
      <c r="B86" s="65" t="s">
        <v>385</v>
      </c>
    </row>
    <row r="87" spans="1:7" ht="20" customHeight="1" x14ac:dyDescent="0.15">
      <c r="B87" s="224" t="s">
        <v>386</v>
      </c>
      <c r="C87" s="225"/>
      <c r="D87" s="226"/>
    </row>
    <row r="88" spans="1:7" ht="20" customHeight="1" x14ac:dyDescent="0.15">
      <c r="B88" s="227" t="s">
        <v>387</v>
      </c>
      <c r="C88" s="228"/>
      <c r="D88" s="229"/>
    </row>
    <row r="89" spans="1:7" ht="20" customHeight="1" x14ac:dyDescent="0.15">
      <c r="B89" s="209" t="s">
        <v>388</v>
      </c>
      <c r="C89" s="210"/>
      <c r="D89" s="211"/>
    </row>
    <row r="97" spans="2:2" ht="22" customHeight="1" x14ac:dyDescent="0.15">
      <c r="B97" s="10"/>
    </row>
  </sheetData>
  <mergeCells count="84">
    <mergeCell ref="B79:D79"/>
    <mergeCell ref="B62:C63"/>
    <mergeCell ref="D62:D63"/>
    <mergeCell ref="B64:C65"/>
    <mergeCell ref="D64:D65"/>
    <mergeCell ref="B89:D89"/>
    <mergeCell ref="B80:D80"/>
    <mergeCell ref="B81:D81"/>
    <mergeCell ref="B83:D83"/>
    <mergeCell ref="B84:D84"/>
    <mergeCell ref="B87:D87"/>
    <mergeCell ref="B88:D88"/>
    <mergeCell ref="B72:C73"/>
    <mergeCell ref="D72:D73"/>
    <mergeCell ref="B74:C74"/>
    <mergeCell ref="B75:C75"/>
    <mergeCell ref="B78:D78"/>
    <mergeCell ref="B66:C67"/>
    <mergeCell ref="D66:D67"/>
    <mergeCell ref="B68:C69"/>
    <mergeCell ref="D68:D69"/>
    <mergeCell ref="B70:C71"/>
    <mergeCell ref="D70:D71"/>
    <mergeCell ref="B53:D53"/>
    <mergeCell ref="F53:G53"/>
    <mergeCell ref="B54:D54"/>
    <mergeCell ref="F54:G54"/>
    <mergeCell ref="B55:D55"/>
    <mergeCell ref="F55:G55"/>
    <mergeCell ref="B56:D56"/>
    <mergeCell ref="F56:G56"/>
    <mergeCell ref="B58:H58"/>
    <mergeCell ref="B59:C59"/>
    <mergeCell ref="B60:C61"/>
    <mergeCell ref="D60:D61"/>
    <mergeCell ref="B52:F52"/>
    <mergeCell ref="B41:D41"/>
    <mergeCell ref="B42:D42"/>
    <mergeCell ref="B43:D43"/>
    <mergeCell ref="B44:D44"/>
    <mergeCell ref="B45:D45"/>
    <mergeCell ref="B46:D46"/>
    <mergeCell ref="B47:D47"/>
    <mergeCell ref="B48:D48"/>
    <mergeCell ref="B49:D49"/>
    <mergeCell ref="B50:D50"/>
    <mergeCell ref="B51:D51"/>
    <mergeCell ref="B37:C37"/>
    <mergeCell ref="E37:G37"/>
    <mergeCell ref="B38:C38"/>
    <mergeCell ref="E38:G38"/>
    <mergeCell ref="B32:C32"/>
    <mergeCell ref="B33:C33"/>
    <mergeCell ref="B34:C34"/>
    <mergeCell ref="B35:F35"/>
    <mergeCell ref="B36:C36"/>
    <mergeCell ref="E36:G36"/>
    <mergeCell ref="B28:C28"/>
    <mergeCell ref="B29:C29"/>
    <mergeCell ref="B30:C30"/>
    <mergeCell ref="B31:C31"/>
    <mergeCell ref="B23:C23"/>
    <mergeCell ref="B24:C24"/>
    <mergeCell ref="B25:C25"/>
    <mergeCell ref="B26:C26"/>
    <mergeCell ref="B27:C27"/>
    <mergeCell ref="B20:F20"/>
    <mergeCell ref="B21:F21"/>
    <mergeCell ref="B10:F10"/>
    <mergeCell ref="B11:F11"/>
    <mergeCell ref="B12:F12"/>
    <mergeCell ref="B13:F13"/>
    <mergeCell ref="B14:F14"/>
    <mergeCell ref="B15:F15"/>
    <mergeCell ref="B8:F8"/>
    <mergeCell ref="B16:F16"/>
    <mergeCell ref="B17:F17"/>
    <mergeCell ref="B18:F18"/>
    <mergeCell ref="B19:F19"/>
    <mergeCell ref="B2:G2"/>
    <mergeCell ref="B4:F4"/>
    <mergeCell ref="B5:F5"/>
    <mergeCell ref="B6:F6"/>
    <mergeCell ref="B7:F7"/>
  </mergeCells>
  <pageMargins left="0.25" right="0.25" top="0.75" bottom="0.75" header="0.3" footer="0.3"/>
  <pageSetup fitToHeight="0" orientation="landscape" horizontalDpi="1200" verticalDpi="1200"/>
  <rowBreaks count="1" manualBreakCount="1">
    <brk id="40" max="16383" man="1"/>
  </rowBreaks>
  <drawing r:id="rId1"/>
  <legacyDrawing r:id="rId2"/>
  <picture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TCO Tool ECPAR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 Willard</dc:creator>
  <cp:lastModifiedBy>Sarah Lafrance</cp:lastModifiedBy>
  <cp:lastPrinted>2018-01-04T17:36:37Z</cp:lastPrinted>
  <dcterms:created xsi:type="dcterms:W3CDTF">2017-08-25T14:14:43Z</dcterms:created>
  <dcterms:modified xsi:type="dcterms:W3CDTF">2020-01-15T23:40:40Z</dcterms:modified>
</cp:coreProperties>
</file>